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Лист1" sheetId="1" r:id="rId1"/>
  </sheets>
  <definedNames>
    <definedName name="_xlnm._FilterDatabase" localSheetId="0" hidden="1">Лист1!$A$14:$N$117</definedName>
    <definedName name="_xlnm.Print_Titles" localSheetId="0">Лист1!$11:$14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<sst xmlns="http://schemas.openxmlformats.org/spreadsheetml/2006/main" count="142" uniqueCount="127">
  <si>
    <t>Додаток 1</t>
  </si>
  <si>
    <t xml:space="preserve">до рішення виконавчого комітету </t>
  </si>
  <si>
    <t>до рішення сорок сьомої сесії</t>
  </si>
  <si>
    <t>Лебединської міської ради</t>
  </si>
  <si>
    <t>00 вересня 2024 року № 000</t>
  </si>
  <si>
    <t xml:space="preserve">восьмого скликання </t>
  </si>
  <si>
    <t>18 квітня 2024  року № 1162-МР</t>
  </si>
  <si>
    <t xml:space="preserve">Збільшення доходної частини </t>
  </si>
  <si>
    <t>1854300000</t>
  </si>
  <si>
    <t>(код бюджету)</t>
  </si>
  <si>
    <t>(грн)</t>
  </si>
  <si>
    <t>Затверджено</t>
  </si>
  <si>
    <t>Внесено зміни</t>
  </si>
  <si>
    <t>Затверджено з урахуванням змін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</si>
  <si>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</si>
  <si>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</si>
  <si>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</si>
  <si>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</si>
  <si>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</si>
  <si>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</si>
  <si>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</si>
  <si>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</si>
  <si>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</si>
  <si>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</si>
  <si>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</si>
  <si>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</si>
  <si>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</si>
  <si>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</si>
  <si>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</si>
  <si>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</si>
  <si>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</si>
  <si>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</si>
  <si>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</si>
  <si>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</si>
  <si>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</si>
  <si>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</si>
  <si>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</si>
  <si>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</si>
  <si>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</si>
  <si>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</si>
  <si>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</si>
  <si>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</si>
  <si>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</si>
  <si>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</si>
  <si>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</si>
  <si>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 статті 213 Податкового кодексу України)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</si>
  <si>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</si>
  <si>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</si>
  <si>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</si>
  <si>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</si>
  <si>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</si>
  <si>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</si>
  <si>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</si>
  <si>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</si>
  <si>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</si>
  <si>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</si>
  <si>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</si>
  <si>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</si>
  <si>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</si>
  <si>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</t>
  </si>
  <si>
    <t>Туристичний збір, сплачений фізичними особами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</si>
  <si>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</si>
  <si>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</si>
  <si>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</si>
  <si>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</si>
  <si>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</si>
  <si>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</si>
  <si>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</si>
  <si>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</si>
  <si>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</si>
  <si>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</si>
  <si>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</si>
  <si>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</si>
  <si>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</si>
  <si>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</si>
  <si>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</si>
  <si>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</si>
  <si>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</si>
  <si>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</si>
  <si>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</si>
  <si>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</si>
  <si>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</si>
  <si>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</si>
  <si>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</si>
  <si>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</si>
  <si>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</si>
  <si>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</si>
  <si>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об'єкти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</si>
  <si>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</si>
  <si>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</si>
  <si>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 xml:space="preserve">Кошти за шкоду , що заподіяна на земельних ділянках 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</si>
  <si>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</si>
  <si>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</si>
  <si>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</si>
  <si>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</si>
  <si>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</si>
  <si>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</si>
  <si>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</si>
  <si>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</si>
  <si>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</si>
  <si>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</si>
  <si>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</si>
  <si>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</si>
  <si>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Х `Перехідні положення` Земельного кодексу України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</si>
  <si>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</si>
  <si>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</si>
  <si>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</si>
  <si>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</si>
  <si>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</si>
  <si>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</si>
  <si>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</si>
  <si>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</si>
  <si>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</si>
  <si>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</si>
  <si>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реалізацію проектів (об'єктів, заходів), спрямованих на ліквідацію наслідків збройної агресії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</si>
  <si>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</si>
  <si>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</si>
  <si>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</si>
  <si>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</si>
  <si>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</si>
  <si>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X</t>
  </si>
  <si>
    <t>Разом доходів</t>
  </si>
  <si>
    <t>Перший заступник</t>
  </si>
  <si>
    <t>міського голови</t>
  </si>
  <si>
    <t>Ольга ЗІКЄЄВА</t>
  </si>
  <si>
    <t>Заступник начальника-начальник бюджетного відділу фінансового управління Лебединської міської ради</t>
  </si>
  <si>
    <t>Людмила КОЛОМІЄЦЬ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</si>
</sst>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</numFmts>
  <fonts count="36">
    <font>
      <sz val="10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8"/>
      <color theme="1"/>
      <name val="Times New Roman"/>
      <charset val="204"/>
    </font>
    <font>
      <sz val="14"/>
      <name val="Times New Roman"/>
      <charset val="204"/>
    </font>
    <font>
      <b/>
      <sz val="14"/>
      <name val="Times New Roman"/>
      <charset val="204"/>
    </font>
    <font>
      <sz val="10"/>
      <color theme="1"/>
      <name val="Times New Roman"/>
      <charset val="204"/>
    </font>
    <font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name val="Times New Roman"/>
      <charset val="204"/>
    </font>
    <font>
      <sz val="10"/>
      <color rgb="FFFF0000"/>
      <name val="Times New Roman"/>
      <charset val="204"/>
    </font>
    <font>
      <sz val="10"/>
      <color rgb="FFFF0000"/>
      <name val="Calibri"/>
      <charset val="204"/>
      <scheme val="minor"/>
    </font>
    <font>
      <b/>
      <sz val="12"/>
      <name val="Times New Roman"/>
      <charset val="204"/>
    </font>
    <font>
      <sz val="12"/>
      <name val="Arial Cyr"/>
      <charset val="204"/>
    </font>
    <font>
      <sz val="12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distributed" wrapText="1"/>
    </xf>
    <xf numFmtId="180" fontId="7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distributed" wrapText="1"/>
    </xf>
    <xf numFmtId="180" fontId="5" fillId="0" borderId="2" xfId="0" applyNumberFormat="1" applyFont="1" applyBorder="1" applyAlignment="1">
      <alignment vertical="center"/>
    </xf>
    <xf numFmtId="180" fontId="8" fillId="0" borderId="2" xfId="0" applyNumberFormat="1" applyFont="1" applyBorder="1" applyAlignment="1">
      <alignment vertical="center"/>
    </xf>
    <xf numFmtId="180" fontId="5" fillId="0" borderId="2" xfId="0" applyNumberFormat="1" applyFont="1" applyBorder="1"/>
    <xf numFmtId="0" fontId="5" fillId="0" borderId="2" xfId="0" applyFont="1" applyBorder="1" applyAlignment="1">
      <alignment vertical="center" wrapText="1"/>
    </xf>
    <xf numFmtId="180" fontId="7" fillId="0" borderId="2" xfId="0" applyNumberFormat="1" applyFont="1" applyBorder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80" fontId="5" fillId="0" borderId="2" xfId="1" applyNumberFormat="1" applyFont="1" applyFill="1" applyBorder="1" applyAlignment="1">
      <alignment vertical="center"/>
    </xf>
    <xf numFmtId="0" fontId="5" fillId="0" borderId="2" xfId="0" applyFont="1" applyBorder="1"/>
    <xf numFmtId="180" fontId="8" fillId="0" borderId="2" xfId="50" applyNumberFormat="1" applyFont="1" applyBorder="1" applyAlignment="1">
      <alignment vertical="center"/>
    </xf>
    <xf numFmtId="180" fontId="8" fillId="0" borderId="2" xfId="50" applyNumberFormat="1" applyFont="1" applyBorder="1"/>
    <xf numFmtId="0" fontId="11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left" wrapText="1"/>
    </xf>
    <xf numFmtId="0" fontId="11" fillId="0" borderId="0" xfId="0" applyFont="1"/>
    <xf numFmtId="0" fontId="8" fillId="0" borderId="2" xfId="50" applyFont="1" applyBorder="1" applyAlignment="1">
      <alignment vertical="center"/>
    </xf>
    <xf numFmtId="0" fontId="8" fillId="0" borderId="2" xfId="50" applyFont="1" applyBorder="1"/>
    <xf numFmtId="0" fontId="14" fillId="0" borderId="0" xfId="0" applyFont="1"/>
    <xf numFmtId="0" fontId="2" fillId="0" borderId="1" xfId="0" applyFont="1" applyBorder="1" applyAlignment="1" quotePrefix="1">
      <alignment horizontal="center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Dod5kochtor" xfId="49"/>
    <cellStyle name="Обычный_Книга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2"/>
  <sheetViews>
    <sheetView tabSelected="1" zoomScale="130" zoomScaleNormal="130" zoomScaleSheetLayoutView="98" topLeftCell="A71" workbookViewId="0">
      <selection activeCell="I68" sqref="I68"/>
    </sheetView>
  </sheetViews>
  <sheetFormatPr defaultColWidth="9" defaultRowHeight="12.75"/>
  <cols>
    <col min="1" max="1" width="10.2857142857143" customWidth="1"/>
    <col min="2" max="2" width="33.1428571428571" customWidth="1"/>
    <col min="3" max="4" width="13.5714285714286" hidden="1" customWidth="1"/>
    <col min="5" max="5" width="13.1428571428571" hidden="1" customWidth="1"/>
    <col min="6" max="6" width="10" hidden="1" customWidth="1"/>
    <col min="7" max="7" width="10.5714285714286" customWidth="1"/>
    <col min="8" max="8" width="11.4285714285714" customWidth="1"/>
    <col min="9" max="9" width="10.5714285714286" customWidth="1"/>
    <col min="10" max="10" width="9.71428571428571" customWidth="1"/>
    <col min="11" max="11" width="14.2857142857143" hidden="1" customWidth="1"/>
    <col min="12" max="12" width="13.4285714285714" hidden="1" customWidth="1"/>
    <col min="13" max="13" width="11.1428571428571" hidden="1" customWidth="1"/>
    <col min="14" max="14" width="11.5714285714286" hidden="1" customWidth="1"/>
  </cols>
  <sheetData>
    <row r="1" ht="18.75" spans="1:13">
      <c r="A1" s="2"/>
      <c r="B1" s="2"/>
      <c r="C1" s="2"/>
      <c r="E1" s="2"/>
      <c r="F1" s="2"/>
      <c r="G1" s="3" t="s">
        <v>0</v>
      </c>
      <c r="L1" s="22" t="s">
        <v>0</v>
      </c>
      <c r="M1" s="22"/>
    </row>
    <row r="2" ht="18.75" spans="1:14">
      <c r="A2" s="2"/>
      <c r="B2" s="2"/>
      <c r="C2" s="2"/>
      <c r="E2" s="2"/>
      <c r="F2" s="2"/>
      <c r="G2" s="3" t="s">
        <v>1</v>
      </c>
      <c r="L2" s="23" t="s">
        <v>2</v>
      </c>
      <c r="M2" s="24"/>
      <c r="N2" s="25"/>
    </row>
    <row r="3" ht="18.75" spans="1:13">
      <c r="A3" s="2"/>
      <c r="B3" s="2"/>
      <c r="C3" s="2"/>
      <c r="E3" s="2"/>
      <c r="F3" s="2"/>
      <c r="G3" s="3" t="s">
        <v>3</v>
      </c>
      <c r="L3" s="22" t="s">
        <v>3</v>
      </c>
      <c r="M3" s="22"/>
    </row>
    <row r="4" ht="18.75" spans="1:13">
      <c r="A4" s="2"/>
      <c r="B4" s="2"/>
      <c r="C4" s="2"/>
      <c r="E4" s="2"/>
      <c r="F4" s="2"/>
      <c r="G4" s="3" t="s">
        <v>4</v>
      </c>
      <c r="L4" s="22" t="s">
        <v>5</v>
      </c>
      <c r="M4" s="22"/>
    </row>
    <row r="5" spans="1:14">
      <c r="A5" s="2"/>
      <c r="B5" s="2"/>
      <c r="C5" s="2"/>
      <c r="E5" s="2"/>
      <c r="F5" s="2"/>
      <c r="L5" s="22" t="s">
        <v>6</v>
      </c>
      <c r="M5" s="22"/>
      <c r="N5" s="25"/>
    </row>
    <row r="6" ht="18.75" spans="1:10">
      <c r="A6" s="4" t="s">
        <v>7</v>
      </c>
      <c r="B6" s="4"/>
      <c r="C6" s="4"/>
      <c r="D6" s="4"/>
      <c r="E6" s="4"/>
      <c r="F6" s="4"/>
      <c r="G6" s="4"/>
      <c r="H6" s="4"/>
      <c r="I6" s="4"/>
      <c r="J6" s="4"/>
    </row>
    <row r="7" ht="16.5" customHeight="1" spans="1:6">
      <c r="A7" s="40" t="s">
        <v>8</v>
      </c>
      <c r="B7" s="6"/>
      <c r="C7" s="6"/>
      <c r="D7" s="6"/>
      <c r="E7" s="6"/>
      <c r="F7" s="6"/>
    </row>
    <row r="8" spans="1:5">
      <c r="A8" s="2" t="s">
        <v>9</v>
      </c>
      <c r="B8" s="2"/>
      <c r="C8" s="2"/>
      <c r="D8" s="2"/>
      <c r="E8" s="2"/>
    </row>
    <row r="9" spans="1:14">
      <c r="A9" s="2"/>
      <c r="B9" s="2"/>
      <c r="C9" s="2"/>
      <c r="D9" s="2"/>
      <c r="E9" s="2"/>
      <c r="F9" s="7"/>
      <c r="N9" s="7" t="s">
        <v>10</v>
      </c>
    </row>
    <row r="10" spans="1:14">
      <c r="A10" s="8"/>
      <c r="B10" s="8"/>
      <c r="C10" s="9" t="s">
        <v>11</v>
      </c>
      <c r="D10" s="9"/>
      <c r="E10" s="9"/>
      <c r="F10" s="9"/>
      <c r="G10" s="9" t="s">
        <v>12</v>
      </c>
      <c r="H10" s="9"/>
      <c r="I10" s="9"/>
      <c r="J10" s="9"/>
      <c r="K10" s="9" t="s">
        <v>13</v>
      </c>
      <c r="L10" s="9"/>
      <c r="M10" s="9"/>
      <c r="N10" s="9"/>
    </row>
    <row r="11" customHeight="1" spans="1:14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/>
      <c r="G11" s="10" t="s">
        <v>16</v>
      </c>
      <c r="H11" s="10" t="s">
        <v>17</v>
      </c>
      <c r="I11" s="10" t="s">
        <v>18</v>
      </c>
      <c r="J11" s="10"/>
      <c r="K11" s="10" t="s">
        <v>16</v>
      </c>
      <c r="L11" s="10" t="s">
        <v>17</v>
      </c>
      <c r="M11" s="10" t="s">
        <v>18</v>
      </c>
      <c r="N11" s="10"/>
    </row>
    <row r="12" customHeight="1" spans="1:14">
      <c r="A12" s="10"/>
      <c r="B12" s="10"/>
      <c r="C12" s="10"/>
      <c r="D12" s="10"/>
      <c r="E12" s="10" t="s">
        <v>19</v>
      </c>
      <c r="F12" s="11" t="s">
        <v>20</v>
      </c>
      <c r="G12" s="10"/>
      <c r="H12" s="10"/>
      <c r="I12" s="10" t="s">
        <v>19</v>
      </c>
      <c r="J12" s="11" t="s">
        <v>20</v>
      </c>
      <c r="K12" s="10"/>
      <c r="L12" s="10"/>
      <c r="M12" s="10" t="s">
        <v>19</v>
      </c>
      <c r="N12" s="11" t="s">
        <v>20</v>
      </c>
    </row>
    <row r="13" ht="21.75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3</v>
      </c>
      <c r="H14" s="10">
        <v>4</v>
      </c>
      <c r="I14" s="10">
        <v>5</v>
      </c>
      <c r="J14" s="10">
        <v>6</v>
      </c>
      <c r="K14" s="10">
        <v>3</v>
      </c>
      <c r="L14" s="10">
        <v>4</v>
      </c>
      <c r="M14" s="10">
        <v>5</v>
      </c>
      <c r="N14" s="10">
        <v>6</v>
      </c>
    </row>
    <row r="15" spans="1:14">
      <c r="A15" s="12">
        <v>10000000</v>
      </c>
      <c r="B15" s="13" t="s">
        <v>21</v>
      </c>
      <c r="C15" s="14">
        <f>C16+C25+C34+C42+C60</f>
        <v>226566783</v>
      </c>
      <c r="D15" s="14">
        <f t="shared" ref="D15:N15" si="0">D16+D25+D34+D42+D60</f>
        <v>225605183</v>
      </c>
      <c r="E15" s="14">
        <f t="shared" si="0"/>
        <v>978200</v>
      </c>
      <c r="F15" s="14">
        <f t="shared" si="0"/>
        <v>0</v>
      </c>
      <c r="G15" s="14">
        <f t="shared" si="0"/>
        <v>2316500</v>
      </c>
      <c r="H15" s="14">
        <f t="shared" si="0"/>
        <v>2316500</v>
      </c>
      <c r="I15" s="14">
        <f t="shared" si="0"/>
        <v>0</v>
      </c>
      <c r="J15" s="14">
        <f t="shared" si="0"/>
        <v>0</v>
      </c>
      <c r="K15" s="14">
        <f t="shared" si="0"/>
        <v>228899883</v>
      </c>
      <c r="L15" s="14">
        <f t="shared" si="0"/>
        <v>227921683</v>
      </c>
      <c r="M15" s="14">
        <f t="shared" si="0"/>
        <v>978200</v>
      </c>
      <c r="N15" s="14">
        <f t="shared" si="0"/>
        <v>0</v>
      </c>
    </row>
    <row r="16" ht="42.75" customHeight="1" spans="1:14">
      <c r="A16" s="12">
        <v>11000000</v>
      </c>
      <c r="B16" s="13" t="s">
        <v>22</v>
      </c>
      <c r="C16" s="14">
        <f>C17+C23</f>
        <v>136013150</v>
      </c>
      <c r="D16" s="14">
        <f>D17+D23</f>
        <v>136013150</v>
      </c>
      <c r="E16" s="14">
        <f t="shared" ref="E16:N16" si="1">E17+E23</f>
        <v>0</v>
      </c>
      <c r="F16" s="14">
        <f t="shared" si="1"/>
        <v>0</v>
      </c>
      <c r="G16" s="14">
        <f t="shared" si="1"/>
        <v>740000</v>
      </c>
      <c r="H16" s="14">
        <f t="shared" si="1"/>
        <v>740000</v>
      </c>
      <c r="I16" s="14">
        <f t="shared" si="1"/>
        <v>0</v>
      </c>
      <c r="J16" s="14">
        <f t="shared" si="1"/>
        <v>0</v>
      </c>
      <c r="K16" s="14">
        <f t="shared" si="1"/>
        <v>136753150</v>
      </c>
      <c r="L16" s="14">
        <f t="shared" si="1"/>
        <v>136753150</v>
      </c>
      <c r="M16" s="14">
        <f t="shared" si="1"/>
        <v>0</v>
      </c>
      <c r="N16" s="14">
        <f t="shared" si="1"/>
        <v>0</v>
      </c>
    </row>
    <row r="17" spans="1:14">
      <c r="A17" s="12">
        <v>11010000</v>
      </c>
      <c r="B17" s="13" t="s">
        <v>23</v>
      </c>
      <c r="C17" s="14">
        <f>SUM(C18:C22)</f>
        <v>135560790</v>
      </c>
      <c r="D17" s="14">
        <f>SUM(D18:D22)</f>
        <v>135560790</v>
      </c>
      <c r="E17" s="14">
        <f t="shared" ref="E17:J17" si="2">SUM(E18:E21)</f>
        <v>0</v>
      </c>
      <c r="F17" s="14">
        <f t="shared" si="2"/>
        <v>0</v>
      </c>
      <c r="G17" s="14">
        <f>SUM(G18:G22)</f>
        <v>738600</v>
      </c>
      <c r="H17" s="14">
        <f>SUM(H18:H22)</f>
        <v>738600</v>
      </c>
      <c r="I17" s="14">
        <f t="shared" si="2"/>
        <v>0</v>
      </c>
      <c r="J17" s="14">
        <f t="shared" si="2"/>
        <v>0</v>
      </c>
      <c r="K17" s="14">
        <f>SUM(K18:K22)</f>
        <v>136299390</v>
      </c>
      <c r="L17" s="14">
        <f>SUM(L18:L22)</f>
        <v>136299390</v>
      </c>
      <c r="M17" s="14">
        <f>SUM(M18:M22)</f>
        <v>0</v>
      </c>
      <c r="N17" s="14">
        <f>SUM(N18:N22)</f>
        <v>0</v>
      </c>
    </row>
    <row r="18" ht="55.5" customHeight="1" spans="1:14">
      <c r="A18" s="15">
        <v>11010100</v>
      </c>
      <c r="B18" s="16" t="s">
        <v>24</v>
      </c>
      <c r="C18" s="17">
        <f>D18+E18</f>
        <v>106914100</v>
      </c>
      <c r="D18" s="17">
        <v>106914100</v>
      </c>
      <c r="E18" s="17">
        <v>0</v>
      </c>
      <c r="F18" s="17">
        <v>0</v>
      </c>
      <c r="G18" s="17">
        <f t="shared" ref="G18:G20" si="3">H18+I18</f>
        <v>0</v>
      </c>
      <c r="H18" s="18"/>
      <c r="I18" s="19"/>
      <c r="J18" s="19"/>
      <c r="K18" s="17">
        <f t="shared" ref="K18:K85" si="4">C18+G18</f>
        <v>106914100</v>
      </c>
      <c r="L18" s="17">
        <f t="shared" ref="L18:L85" si="5">D18+H18</f>
        <v>106914100</v>
      </c>
      <c r="M18" s="17">
        <f t="shared" ref="M18:M85" si="6">E18+I18</f>
        <v>0</v>
      </c>
      <c r="N18" s="17">
        <f t="shared" ref="N18:N85" si="7">F18+J18</f>
        <v>0</v>
      </c>
    </row>
    <row r="19" ht="63.75" hidden="1" customHeight="1" spans="1:14">
      <c r="A19" s="15">
        <v>11010200</v>
      </c>
      <c r="B19" s="16" t="s">
        <v>25</v>
      </c>
      <c r="C19" s="17">
        <f t="shared" ref="C19:C24" si="8">D19+E19</f>
        <v>0</v>
      </c>
      <c r="D19" s="17">
        <v>0</v>
      </c>
      <c r="E19" s="17">
        <v>0</v>
      </c>
      <c r="F19" s="17">
        <v>0</v>
      </c>
      <c r="G19" s="17">
        <f t="shared" si="3"/>
        <v>0</v>
      </c>
      <c r="H19" s="17"/>
      <c r="I19" s="17">
        <v>0</v>
      </c>
      <c r="J19" s="17">
        <v>0</v>
      </c>
      <c r="K19" s="17">
        <f t="shared" si="4"/>
        <v>0</v>
      </c>
      <c r="L19" s="17">
        <f t="shared" si="5"/>
        <v>0</v>
      </c>
      <c r="M19" s="17">
        <f t="shared" si="6"/>
        <v>0</v>
      </c>
      <c r="N19" s="17">
        <f t="shared" si="7"/>
        <v>0</v>
      </c>
    </row>
    <row r="20" ht="54" customHeight="1" spans="1:14">
      <c r="A20" s="15">
        <v>11010400</v>
      </c>
      <c r="B20" s="16" t="s">
        <v>26</v>
      </c>
      <c r="C20" s="17">
        <f t="shared" si="8"/>
        <v>27900000</v>
      </c>
      <c r="D20" s="17">
        <v>27900000</v>
      </c>
      <c r="E20" s="17">
        <v>0</v>
      </c>
      <c r="F20" s="17">
        <v>0</v>
      </c>
      <c r="G20" s="19">
        <f t="shared" si="3"/>
        <v>500000</v>
      </c>
      <c r="H20" s="19">
        <v>500000</v>
      </c>
      <c r="I20" s="19">
        <v>0</v>
      </c>
      <c r="J20" s="19">
        <v>0</v>
      </c>
      <c r="K20" s="19">
        <f t="shared" si="4"/>
        <v>28400000</v>
      </c>
      <c r="L20" s="19">
        <f t="shared" si="5"/>
        <v>28400000</v>
      </c>
      <c r="M20" s="19">
        <f t="shared" si="6"/>
        <v>0</v>
      </c>
      <c r="N20" s="19">
        <f t="shared" si="7"/>
        <v>0</v>
      </c>
    </row>
    <row r="21" ht="40.5" hidden="1" customHeight="1" spans="1:14">
      <c r="A21" s="15">
        <v>11010500</v>
      </c>
      <c r="B21" s="16" t="s">
        <v>27</v>
      </c>
      <c r="C21" s="17">
        <f t="shared" si="8"/>
        <v>700000</v>
      </c>
      <c r="D21" s="17">
        <v>700000</v>
      </c>
      <c r="E21" s="17">
        <v>0</v>
      </c>
      <c r="F21" s="17">
        <v>0</v>
      </c>
      <c r="G21" s="19">
        <f t="shared" ref="G21:G87" si="9">H21+I21</f>
        <v>0</v>
      </c>
      <c r="H21" s="19"/>
      <c r="I21" s="19"/>
      <c r="J21" s="19"/>
      <c r="K21" s="19">
        <f t="shared" si="4"/>
        <v>700000</v>
      </c>
      <c r="L21" s="19">
        <f t="shared" si="5"/>
        <v>700000</v>
      </c>
      <c r="M21" s="19">
        <f t="shared" si="6"/>
        <v>0</v>
      </c>
      <c r="N21" s="19">
        <f t="shared" si="7"/>
        <v>0</v>
      </c>
    </row>
    <row r="22" ht="64.5" customHeight="1" spans="1:14">
      <c r="A22" s="15">
        <v>11011300</v>
      </c>
      <c r="B22" s="20" t="s">
        <v>28</v>
      </c>
      <c r="C22" s="17">
        <f t="shared" si="8"/>
        <v>46690</v>
      </c>
      <c r="D22" s="17">
        <v>46690</v>
      </c>
      <c r="E22" s="17">
        <v>0</v>
      </c>
      <c r="F22" s="17">
        <v>0</v>
      </c>
      <c r="G22" s="19">
        <f t="shared" ref="G22" si="10">H22+I22</f>
        <v>238600</v>
      </c>
      <c r="H22" s="19">
        <v>238600</v>
      </c>
      <c r="I22" s="19"/>
      <c r="J22" s="19"/>
      <c r="K22" s="19">
        <f t="shared" si="4"/>
        <v>285290</v>
      </c>
      <c r="L22" s="19">
        <f t="shared" si="5"/>
        <v>285290</v>
      </c>
      <c r="M22" s="19">
        <f t="shared" ref="M22" si="11">E22+I22</f>
        <v>0</v>
      </c>
      <c r="N22" s="19">
        <f t="shared" ref="N22" si="12">F22+J22</f>
        <v>0</v>
      </c>
    </row>
    <row r="23" spans="1:14">
      <c r="A23" s="12">
        <v>11020000</v>
      </c>
      <c r="B23" s="13" t="s">
        <v>29</v>
      </c>
      <c r="C23" s="14">
        <f>C24</f>
        <v>452360</v>
      </c>
      <c r="D23" s="14">
        <f>D24</f>
        <v>452360</v>
      </c>
      <c r="E23" s="14">
        <f t="shared" ref="E23:N23" si="13">E24</f>
        <v>0</v>
      </c>
      <c r="F23" s="14">
        <f t="shared" si="13"/>
        <v>0</v>
      </c>
      <c r="G23" s="14">
        <f t="shared" si="13"/>
        <v>1400</v>
      </c>
      <c r="H23" s="14">
        <f t="shared" si="13"/>
        <v>1400</v>
      </c>
      <c r="I23" s="14">
        <f t="shared" si="13"/>
        <v>0</v>
      </c>
      <c r="J23" s="14">
        <f t="shared" si="13"/>
        <v>0</v>
      </c>
      <c r="K23" s="14">
        <f t="shared" si="13"/>
        <v>453760</v>
      </c>
      <c r="L23" s="14">
        <f t="shared" si="13"/>
        <v>453760</v>
      </c>
      <c r="M23" s="14">
        <f t="shared" si="13"/>
        <v>0</v>
      </c>
      <c r="N23" s="14">
        <f t="shared" si="13"/>
        <v>0</v>
      </c>
    </row>
    <row r="24" ht="46.5" customHeight="1" spans="1:14">
      <c r="A24" s="15">
        <v>11020200</v>
      </c>
      <c r="B24" s="16" t="s">
        <v>30</v>
      </c>
      <c r="C24" s="17">
        <f t="shared" si="8"/>
        <v>452360</v>
      </c>
      <c r="D24" s="17">
        <v>452360</v>
      </c>
      <c r="E24" s="17">
        <v>0</v>
      </c>
      <c r="F24" s="17">
        <v>0</v>
      </c>
      <c r="G24" s="19">
        <f>H24+I24</f>
        <v>1400</v>
      </c>
      <c r="H24" s="19">
        <v>1400</v>
      </c>
      <c r="I24" s="19"/>
      <c r="J24" s="19"/>
      <c r="K24" s="19">
        <f t="shared" si="4"/>
        <v>453760</v>
      </c>
      <c r="L24" s="19">
        <f t="shared" si="5"/>
        <v>453760</v>
      </c>
      <c r="M24" s="19">
        <f t="shared" si="6"/>
        <v>0</v>
      </c>
      <c r="N24" s="19">
        <f t="shared" si="7"/>
        <v>0</v>
      </c>
    </row>
    <row r="25" ht="39" customHeight="1" spans="1:14">
      <c r="A25" s="12">
        <v>13000000</v>
      </c>
      <c r="B25" s="13" t="s">
        <v>31</v>
      </c>
      <c r="C25" s="21">
        <f>C26+C29</f>
        <v>7979200</v>
      </c>
      <c r="D25" s="21">
        <f>D26+D29</f>
        <v>7979200</v>
      </c>
      <c r="E25" s="14">
        <v>0</v>
      </c>
      <c r="F25" s="14">
        <v>0</v>
      </c>
      <c r="G25" s="21">
        <f t="shared" si="9"/>
        <v>100000</v>
      </c>
      <c r="H25" s="21">
        <f>H26+H29</f>
        <v>100000</v>
      </c>
      <c r="I25" s="21">
        <f t="shared" ref="I25:J25" si="14">I26+I29</f>
        <v>0</v>
      </c>
      <c r="J25" s="21">
        <f t="shared" si="14"/>
        <v>0</v>
      </c>
      <c r="K25" s="21">
        <f t="shared" si="4"/>
        <v>8079200</v>
      </c>
      <c r="L25" s="21">
        <f t="shared" si="5"/>
        <v>8079200</v>
      </c>
      <c r="M25" s="21">
        <f t="shared" si="6"/>
        <v>0</v>
      </c>
      <c r="N25" s="21">
        <f t="shared" si="7"/>
        <v>0</v>
      </c>
    </row>
    <row r="26" ht="25.5" hidden="1" spans="1:14">
      <c r="A26" s="12">
        <v>13010000</v>
      </c>
      <c r="B26" s="13" t="s">
        <v>32</v>
      </c>
      <c r="C26" s="14">
        <f>C27+C28</f>
        <v>5368000</v>
      </c>
      <c r="D26" s="14">
        <f>D27+D28</f>
        <v>5368000</v>
      </c>
      <c r="E26" s="14">
        <f t="shared" ref="E26:N26" si="15">E27+E28</f>
        <v>0</v>
      </c>
      <c r="F26" s="14">
        <f t="shared" si="15"/>
        <v>0</v>
      </c>
      <c r="G26" s="14">
        <f t="shared" si="15"/>
        <v>0</v>
      </c>
      <c r="H26" s="14">
        <f t="shared" si="15"/>
        <v>0</v>
      </c>
      <c r="I26" s="14">
        <f t="shared" si="15"/>
        <v>0</v>
      </c>
      <c r="J26" s="14">
        <f t="shared" si="15"/>
        <v>0</v>
      </c>
      <c r="K26" s="14">
        <f t="shared" si="15"/>
        <v>5368000</v>
      </c>
      <c r="L26" s="14">
        <f t="shared" si="15"/>
        <v>5368000</v>
      </c>
      <c r="M26" s="14">
        <f t="shared" si="15"/>
        <v>0</v>
      </c>
      <c r="N26" s="14">
        <f t="shared" si="15"/>
        <v>0</v>
      </c>
    </row>
    <row r="27" ht="37.5" hidden="1" customHeight="1" spans="1:14">
      <c r="A27" s="15">
        <v>13010100</v>
      </c>
      <c r="B27" s="16" t="s">
        <v>33</v>
      </c>
      <c r="C27" s="17">
        <f t="shared" ref="C27:C28" si="16">D27+E27</f>
        <v>4292000</v>
      </c>
      <c r="D27" s="17">
        <v>4292000</v>
      </c>
      <c r="E27" s="17">
        <v>0</v>
      </c>
      <c r="F27" s="17">
        <v>0</v>
      </c>
      <c r="G27" s="19">
        <f t="shared" si="9"/>
        <v>0</v>
      </c>
      <c r="H27" s="19"/>
      <c r="I27" s="19"/>
      <c r="J27" s="19"/>
      <c r="K27" s="19">
        <f t="shared" si="4"/>
        <v>4292000</v>
      </c>
      <c r="L27" s="19">
        <f t="shared" si="5"/>
        <v>4292000</v>
      </c>
      <c r="M27" s="19">
        <f t="shared" si="6"/>
        <v>0</v>
      </c>
      <c r="N27" s="19">
        <f t="shared" si="7"/>
        <v>0</v>
      </c>
    </row>
    <row r="28" ht="80.25" hidden="1" customHeight="1" spans="1:14">
      <c r="A28" s="15">
        <v>13010200</v>
      </c>
      <c r="B28" s="16" t="s">
        <v>34</v>
      </c>
      <c r="C28" s="17">
        <f t="shared" si="16"/>
        <v>1076000</v>
      </c>
      <c r="D28" s="17">
        <v>1076000</v>
      </c>
      <c r="E28" s="17">
        <v>0</v>
      </c>
      <c r="F28" s="17">
        <v>0</v>
      </c>
      <c r="G28" s="19">
        <f t="shared" si="9"/>
        <v>0</v>
      </c>
      <c r="H28" s="19">
        <v>0</v>
      </c>
      <c r="I28" s="19"/>
      <c r="J28" s="19"/>
      <c r="K28" s="19">
        <f t="shared" si="4"/>
        <v>1076000</v>
      </c>
      <c r="L28" s="19">
        <f t="shared" si="5"/>
        <v>1076000</v>
      </c>
      <c r="M28" s="19">
        <f t="shared" si="6"/>
        <v>0</v>
      </c>
      <c r="N28" s="19">
        <f t="shared" si="7"/>
        <v>0</v>
      </c>
    </row>
    <row r="29" ht="39" customHeight="1" spans="1:14">
      <c r="A29" s="12">
        <v>13030000</v>
      </c>
      <c r="B29" s="13" t="s">
        <v>35</v>
      </c>
      <c r="C29" s="14">
        <f>C30+C31+C32+C33</f>
        <v>2611200</v>
      </c>
      <c r="D29" s="14">
        <f>D30+D31+D32+D33</f>
        <v>2611200</v>
      </c>
      <c r="E29" s="14">
        <f t="shared" ref="E29:N29" si="17">E30+E31+E32+E33</f>
        <v>0</v>
      </c>
      <c r="F29" s="14">
        <f t="shared" si="17"/>
        <v>0</v>
      </c>
      <c r="G29" s="14">
        <f t="shared" si="17"/>
        <v>100000</v>
      </c>
      <c r="H29" s="14">
        <f t="shared" si="17"/>
        <v>100000</v>
      </c>
      <c r="I29" s="14">
        <f t="shared" si="17"/>
        <v>0</v>
      </c>
      <c r="J29" s="14">
        <f t="shared" si="17"/>
        <v>0</v>
      </c>
      <c r="K29" s="14">
        <f t="shared" si="17"/>
        <v>2711200</v>
      </c>
      <c r="L29" s="14">
        <f t="shared" si="17"/>
        <v>2711200</v>
      </c>
      <c r="M29" s="14">
        <f t="shared" si="17"/>
        <v>0</v>
      </c>
      <c r="N29" s="14">
        <f t="shared" si="17"/>
        <v>0</v>
      </c>
    </row>
    <row r="30" ht="5" hidden="1" customHeight="1" spans="1:14">
      <c r="A30" s="15">
        <v>13030100</v>
      </c>
      <c r="B30" s="16" t="s">
        <v>36</v>
      </c>
      <c r="C30" s="17">
        <f t="shared" ref="C30:C33" si="18">D30+E30</f>
        <v>17000</v>
      </c>
      <c r="D30" s="17">
        <v>17000</v>
      </c>
      <c r="E30" s="17">
        <v>0</v>
      </c>
      <c r="F30" s="17">
        <v>0</v>
      </c>
      <c r="G30" s="19">
        <f t="shared" si="9"/>
        <v>0</v>
      </c>
      <c r="H30" s="19"/>
      <c r="I30" s="19"/>
      <c r="J30" s="19"/>
      <c r="K30" s="19">
        <f t="shared" si="4"/>
        <v>17000</v>
      </c>
      <c r="L30" s="19">
        <f t="shared" si="5"/>
        <v>17000</v>
      </c>
      <c r="M30" s="19">
        <f t="shared" si="6"/>
        <v>0</v>
      </c>
      <c r="N30" s="19">
        <f t="shared" si="7"/>
        <v>0</v>
      </c>
    </row>
    <row r="31" ht="27" customHeight="1" spans="1:14">
      <c r="A31" s="15">
        <v>13030700</v>
      </c>
      <c r="B31" s="16" t="s">
        <v>37</v>
      </c>
      <c r="C31" s="17">
        <f t="shared" si="18"/>
        <v>1610000</v>
      </c>
      <c r="D31" s="17">
        <v>1610000</v>
      </c>
      <c r="E31" s="17">
        <v>0</v>
      </c>
      <c r="F31" s="17">
        <v>0</v>
      </c>
      <c r="G31" s="19">
        <f t="shared" si="9"/>
        <v>100000</v>
      </c>
      <c r="H31" s="19">
        <v>100000</v>
      </c>
      <c r="I31" s="19"/>
      <c r="J31" s="19"/>
      <c r="K31" s="19">
        <f t="shared" si="4"/>
        <v>1710000</v>
      </c>
      <c r="L31" s="19">
        <f t="shared" si="5"/>
        <v>1710000</v>
      </c>
      <c r="M31" s="19">
        <f t="shared" si="6"/>
        <v>0</v>
      </c>
      <c r="N31" s="19">
        <f t="shared" si="7"/>
        <v>0</v>
      </c>
    </row>
    <row r="32" ht="26.25" customHeight="1" spans="1:14">
      <c r="A32" s="15">
        <v>13030800</v>
      </c>
      <c r="B32" s="16" t="s">
        <v>38</v>
      </c>
      <c r="C32" s="17">
        <f t="shared" si="18"/>
        <v>850000</v>
      </c>
      <c r="D32" s="17">
        <v>850000</v>
      </c>
      <c r="E32" s="17">
        <v>0</v>
      </c>
      <c r="F32" s="17">
        <v>0</v>
      </c>
      <c r="G32" s="19">
        <f t="shared" si="9"/>
        <v>0</v>
      </c>
      <c r="H32" s="19"/>
      <c r="I32" s="19"/>
      <c r="J32" s="19"/>
      <c r="K32" s="19">
        <f t="shared" si="4"/>
        <v>850000</v>
      </c>
      <c r="L32" s="19">
        <f t="shared" si="5"/>
        <v>850000</v>
      </c>
      <c r="M32" s="19">
        <f t="shared" si="6"/>
        <v>0</v>
      </c>
      <c r="N32" s="19">
        <f t="shared" si="7"/>
        <v>0</v>
      </c>
    </row>
    <row r="33" ht="30.75" hidden="1" customHeight="1" spans="1:14">
      <c r="A33" s="15">
        <v>13030900</v>
      </c>
      <c r="B33" s="16" t="s">
        <v>39</v>
      </c>
      <c r="C33" s="17">
        <f t="shared" si="18"/>
        <v>134200</v>
      </c>
      <c r="D33" s="17">
        <v>134200</v>
      </c>
      <c r="E33" s="17">
        <v>0</v>
      </c>
      <c r="F33" s="17">
        <v>0</v>
      </c>
      <c r="G33" s="19">
        <f t="shared" si="9"/>
        <v>0</v>
      </c>
      <c r="H33" s="19"/>
      <c r="I33" s="19"/>
      <c r="J33" s="19"/>
      <c r="K33" s="19">
        <f t="shared" si="4"/>
        <v>134200</v>
      </c>
      <c r="L33" s="19">
        <f t="shared" si="5"/>
        <v>134200</v>
      </c>
      <c r="M33" s="19">
        <f t="shared" si="6"/>
        <v>0</v>
      </c>
      <c r="N33" s="19">
        <f t="shared" si="7"/>
        <v>0</v>
      </c>
    </row>
    <row r="34" ht="25.5" spans="1:14">
      <c r="A34" s="12">
        <v>14000000</v>
      </c>
      <c r="B34" s="13" t="s">
        <v>40</v>
      </c>
      <c r="C34" s="14">
        <f>C35+C37+C39</f>
        <v>12825200</v>
      </c>
      <c r="D34" s="14">
        <f>D35+D37+D39</f>
        <v>12825200</v>
      </c>
      <c r="E34" s="14">
        <f t="shared" ref="E34:N34" si="19">E35+E37+E39</f>
        <v>0</v>
      </c>
      <c r="F34" s="14">
        <f t="shared" si="19"/>
        <v>0</v>
      </c>
      <c r="G34" s="14">
        <f t="shared" si="19"/>
        <v>100000</v>
      </c>
      <c r="H34" s="14">
        <f t="shared" si="19"/>
        <v>100000</v>
      </c>
      <c r="I34" s="14">
        <f t="shared" si="19"/>
        <v>0</v>
      </c>
      <c r="J34" s="14">
        <f t="shared" si="19"/>
        <v>0</v>
      </c>
      <c r="K34" s="14">
        <f t="shared" si="19"/>
        <v>12925200</v>
      </c>
      <c r="L34" s="14">
        <f t="shared" si="19"/>
        <v>12925200</v>
      </c>
      <c r="M34" s="14">
        <f t="shared" si="19"/>
        <v>0</v>
      </c>
      <c r="N34" s="14">
        <f t="shared" si="19"/>
        <v>0</v>
      </c>
    </row>
    <row r="35" ht="28.5" hidden="1" customHeight="1" spans="1:14">
      <c r="A35" s="12">
        <v>14020000</v>
      </c>
      <c r="B35" s="13" t="s">
        <v>41</v>
      </c>
      <c r="C35" s="14">
        <f>C36</f>
        <v>740000</v>
      </c>
      <c r="D35" s="14">
        <f>D36</f>
        <v>740000</v>
      </c>
      <c r="E35" s="14">
        <f t="shared" ref="E35:N35" si="20">E36</f>
        <v>0</v>
      </c>
      <c r="F35" s="14">
        <f t="shared" si="20"/>
        <v>0</v>
      </c>
      <c r="G35" s="14">
        <f t="shared" si="20"/>
        <v>0</v>
      </c>
      <c r="H35" s="14">
        <f t="shared" si="20"/>
        <v>0</v>
      </c>
      <c r="I35" s="14">
        <f t="shared" si="20"/>
        <v>0</v>
      </c>
      <c r="J35" s="14">
        <f t="shared" si="20"/>
        <v>0</v>
      </c>
      <c r="K35" s="14">
        <f t="shared" si="20"/>
        <v>740000</v>
      </c>
      <c r="L35" s="14">
        <f t="shared" si="20"/>
        <v>740000</v>
      </c>
      <c r="M35" s="14">
        <f t="shared" si="20"/>
        <v>0</v>
      </c>
      <c r="N35" s="14">
        <f t="shared" si="20"/>
        <v>0</v>
      </c>
    </row>
    <row r="36" hidden="1" spans="1:14">
      <c r="A36" s="15">
        <v>14021900</v>
      </c>
      <c r="B36" s="16" t="s">
        <v>42</v>
      </c>
      <c r="C36" s="17">
        <f t="shared" ref="C36" si="21">D36+E36</f>
        <v>740000</v>
      </c>
      <c r="D36" s="17">
        <v>740000</v>
      </c>
      <c r="E36" s="17">
        <v>0</v>
      </c>
      <c r="F36" s="17">
        <v>0</v>
      </c>
      <c r="G36" s="19">
        <f>H36+I36</f>
        <v>0</v>
      </c>
      <c r="H36" s="19"/>
      <c r="I36" s="19"/>
      <c r="J36" s="19"/>
      <c r="K36" s="19">
        <f t="shared" si="4"/>
        <v>740000</v>
      </c>
      <c r="L36" s="19">
        <f t="shared" si="5"/>
        <v>740000</v>
      </c>
      <c r="M36" s="19">
        <f t="shared" si="6"/>
        <v>0</v>
      </c>
      <c r="N36" s="19">
        <f t="shared" si="7"/>
        <v>0</v>
      </c>
    </row>
    <row r="37" ht="38.25" hidden="1" spans="1:14">
      <c r="A37" s="12">
        <v>14030000</v>
      </c>
      <c r="B37" s="13" t="s">
        <v>43</v>
      </c>
      <c r="C37" s="14">
        <f>C38</f>
        <v>6445200</v>
      </c>
      <c r="D37" s="14">
        <f>D38</f>
        <v>6445200</v>
      </c>
      <c r="E37" s="14">
        <f t="shared" ref="E37:N37" si="22">E38</f>
        <v>0</v>
      </c>
      <c r="F37" s="14">
        <f t="shared" si="22"/>
        <v>0</v>
      </c>
      <c r="G37" s="14">
        <f t="shared" si="22"/>
        <v>0</v>
      </c>
      <c r="H37" s="14"/>
      <c r="I37" s="14">
        <f t="shared" si="22"/>
        <v>0</v>
      </c>
      <c r="J37" s="14">
        <f t="shared" si="22"/>
        <v>0</v>
      </c>
      <c r="K37" s="14">
        <f t="shared" si="22"/>
        <v>6445200</v>
      </c>
      <c r="L37" s="14">
        <f t="shared" si="22"/>
        <v>6445200</v>
      </c>
      <c r="M37" s="14">
        <f t="shared" si="22"/>
        <v>0</v>
      </c>
      <c r="N37" s="14">
        <f t="shared" si="22"/>
        <v>0</v>
      </c>
    </row>
    <row r="38" hidden="1" spans="1:14">
      <c r="A38" s="15">
        <v>14031900</v>
      </c>
      <c r="B38" s="16" t="s">
        <v>42</v>
      </c>
      <c r="C38" s="17">
        <f t="shared" ref="C38" si="23">D38+E38</f>
        <v>6445200</v>
      </c>
      <c r="D38" s="17">
        <v>6445200</v>
      </c>
      <c r="E38" s="17">
        <v>0</v>
      </c>
      <c r="F38" s="17">
        <v>0</v>
      </c>
      <c r="G38" s="19">
        <f>H38+I38</f>
        <v>0</v>
      </c>
      <c r="H38" s="19">
        <v>0</v>
      </c>
      <c r="I38" s="19"/>
      <c r="J38" s="19"/>
      <c r="K38" s="19">
        <f t="shared" si="4"/>
        <v>6445200</v>
      </c>
      <c r="L38" s="19">
        <f t="shared" si="5"/>
        <v>6445200</v>
      </c>
      <c r="M38" s="19">
        <f t="shared" si="6"/>
        <v>0</v>
      </c>
      <c r="N38" s="19">
        <f t="shared" si="7"/>
        <v>0</v>
      </c>
    </row>
    <row r="39" ht="38.25" customHeight="1" spans="1:14">
      <c r="A39" s="12">
        <v>14040000</v>
      </c>
      <c r="B39" s="13" t="s">
        <v>44</v>
      </c>
      <c r="C39" s="14">
        <f>C40+C41</f>
        <v>5640000</v>
      </c>
      <c r="D39" s="14">
        <f>D40+D41</f>
        <v>5640000</v>
      </c>
      <c r="E39" s="14">
        <f t="shared" ref="E39:N39" si="24">E40+E41</f>
        <v>0</v>
      </c>
      <c r="F39" s="14">
        <f t="shared" si="24"/>
        <v>0</v>
      </c>
      <c r="G39" s="14">
        <f t="shared" si="24"/>
        <v>100000</v>
      </c>
      <c r="H39" s="14">
        <f t="shared" si="24"/>
        <v>100000</v>
      </c>
      <c r="I39" s="14">
        <f t="shared" si="24"/>
        <v>0</v>
      </c>
      <c r="J39" s="14">
        <f t="shared" si="24"/>
        <v>0</v>
      </c>
      <c r="K39" s="14">
        <f t="shared" si="24"/>
        <v>5740000</v>
      </c>
      <c r="L39" s="14">
        <f t="shared" si="24"/>
        <v>5740000</v>
      </c>
      <c r="M39" s="14">
        <f t="shared" si="24"/>
        <v>0</v>
      </c>
      <c r="N39" s="14">
        <f t="shared" si="24"/>
        <v>0</v>
      </c>
    </row>
    <row r="40" ht="130.5" customHeight="1" spans="1:14">
      <c r="A40" s="15">
        <v>14040100</v>
      </c>
      <c r="B40" s="16" t="s">
        <v>45</v>
      </c>
      <c r="C40" s="17">
        <f t="shared" ref="C40:C41" si="25">D40+E40</f>
        <v>2830000</v>
      </c>
      <c r="D40" s="17">
        <v>2830000</v>
      </c>
      <c r="E40" s="17">
        <v>0</v>
      </c>
      <c r="F40" s="17">
        <v>0</v>
      </c>
      <c r="G40" s="19">
        <f t="shared" si="9"/>
        <v>100000</v>
      </c>
      <c r="H40" s="19">
        <v>100000</v>
      </c>
      <c r="I40" s="19"/>
      <c r="J40" s="19"/>
      <c r="K40" s="19">
        <f t="shared" si="4"/>
        <v>2930000</v>
      </c>
      <c r="L40" s="19">
        <f t="shared" si="5"/>
        <v>2930000</v>
      </c>
      <c r="M40" s="19">
        <f t="shared" si="6"/>
        <v>0</v>
      </c>
      <c r="N40" s="19">
        <f t="shared" si="7"/>
        <v>0</v>
      </c>
    </row>
    <row r="41" ht="84" customHeight="1" spans="1:14">
      <c r="A41" s="15">
        <v>14040200</v>
      </c>
      <c r="B41" s="16" t="s">
        <v>46</v>
      </c>
      <c r="C41" s="17">
        <f t="shared" si="25"/>
        <v>2810000</v>
      </c>
      <c r="D41" s="17">
        <v>2810000</v>
      </c>
      <c r="E41" s="17">
        <v>0</v>
      </c>
      <c r="F41" s="17">
        <v>0</v>
      </c>
      <c r="G41" s="19">
        <f t="shared" si="9"/>
        <v>0</v>
      </c>
      <c r="H41" s="19"/>
      <c r="I41" s="19"/>
      <c r="J41" s="19"/>
      <c r="K41" s="19">
        <f t="shared" si="4"/>
        <v>2810000</v>
      </c>
      <c r="L41" s="19">
        <f t="shared" si="5"/>
        <v>2810000</v>
      </c>
      <c r="M41" s="19">
        <f t="shared" si="6"/>
        <v>0</v>
      </c>
      <c r="N41" s="19">
        <f t="shared" si="7"/>
        <v>0</v>
      </c>
    </row>
    <row r="42" ht="41.25" customHeight="1" spans="1:14">
      <c r="A42" s="12">
        <v>18000000</v>
      </c>
      <c r="B42" s="13" t="s">
        <v>47</v>
      </c>
      <c r="C42" s="14">
        <f>C43+C56+C54</f>
        <v>68771033</v>
      </c>
      <c r="D42" s="14">
        <f t="shared" ref="D42:N42" si="26">D43+D56+D54</f>
        <v>68787633</v>
      </c>
      <c r="E42" s="14">
        <f t="shared" si="26"/>
        <v>0</v>
      </c>
      <c r="F42" s="14">
        <f t="shared" si="26"/>
        <v>0</v>
      </c>
      <c r="G42" s="14">
        <f t="shared" si="26"/>
        <v>1376500</v>
      </c>
      <c r="H42" s="14">
        <f t="shared" si="26"/>
        <v>1376500</v>
      </c>
      <c r="I42" s="14">
        <f t="shared" si="26"/>
        <v>0</v>
      </c>
      <c r="J42" s="14">
        <f t="shared" si="26"/>
        <v>0</v>
      </c>
      <c r="K42" s="14">
        <f t="shared" si="26"/>
        <v>70164133</v>
      </c>
      <c r="L42" s="14">
        <f t="shared" si="26"/>
        <v>70164133</v>
      </c>
      <c r="M42" s="14">
        <f t="shared" si="26"/>
        <v>0</v>
      </c>
      <c r="N42" s="14">
        <f t="shared" si="26"/>
        <v>0</v>
      </c>
    </row>
    <row r="43" spans="1:14">
      <c r="A43" s="12">
        <v>18010000</v>
      </c>
      <c r="B43" s="13" t="s">
        <v>48</v>
      </c>
      <c r="C43" s="14">
        <f>C44+C45+C46+C47+C48+C49+C50+C51+C53</f>
        <v>29799100</v>
      </c>
      <c r="D43" s="14">
        <f>D44+D45+D46+D47+D48+D49+D50+D51+D53+D52</f>
        <v>29815700</v>
      </c>
      <c r="E43" s="14">
        <f t="shared" ref="E43:N43" si="27">E44+E45+E46+E47+E48+E49+E50+E51+E53</f>
        <v>0</v>
      </c>
      <c r="F43" s="14">
        <f t="shared" si="27"/>
        <v>0</v>
      </c>
      <c r="G43" s="14">
        <f>G44+G45+G46+G47+G48+G49+G50+G51+G53+G52</f>
        <v>876500</v>
      </c>
      <c r="H43" s="14">
        <f>H44+H45+H46+H47+H48+H49+H50+H51+H53+H52</f>
        <v>876500</v>
      </c>
      <c r="I43" s="14">
        <f t="shared" si="27"/>
        <v>0</v>
      </c>
      <c r="J43" s="14">
        <f t="shared" si="27"/>
        <v>0</v>
      </c>
      <c r="K43" s="14">
        <f>K44+K45+K46+K47+K48+K49+K50+K51+K53+K52</f>
        <v>30692200</v>
      </c>
      <c r="L43" s="14">
        <f>L44+L45+L46+L47+L48+L49+L50+L51+L53+L52</f>
        <v>30692200</v>
      </c>
      <c r="M43" s="14">
        <f t="shared" si="27"/>
        <v>0</v>
      </c>
      <c r="N43" s="14">
        <f t="shared" si="27"/>
        <v>0</v>
      </c>
    </row>
    <row r="44" ht="66" hidden="1" customHeight="1" spans="1:14">
      <c r="A44" s="15">
        <v>18010100</v>
      </c>
      <c r="B44" s="16" t="s">
        <v>49</v>
      </c>
      <c r="C44" s="17">
        <f t="shared" ref="C44:C59" si="28">D44+E44</f>
        <v>150800</v>
      </c>
      <c r="D44" s="17">
        <v>150800</v>
      </c>
      <c r="E44" s="17">
        <v>0</v>
      </c>
      <c r="F44" s="17">
        <v>0</v>
      </c>
      <c r="G44" s="19">
        <f>H44+I44</f>
        <v>0</v>
      </c>
      <c r="H44" s="19"/>
      <c r="I44" s="19"/>
      <c r="J44" s="19"/>
      <c r="K44" s="19">
        <f t="shared" si="4"/>
        <v>150800</v>
      </c>
      <c r="L44" s="19">
        <f t="shared" si="5"/>
        <v>150800</v>
      </c>
      <c r="M44" s="19">
        <f t="shared" si="6"/>
        <v>0</v>
      </c>
      <c r="N44" s="19">
        <f t="shared" si="7"/>
        <v>0</v>
      </c>
    </row>
    <row r="45" ht="52.5" customHeight="1" spans="1:14">
      <c r="A45" s="15">
        <v>18010200</v>
      </c>
      <c r="B45" s="16" t="s">
        <v>50</v>
      </c>
      <c r="C45" s="17">
        <f t="shared" si="28"/>
        <v>135600</v>
      </c>
      <c r="D45" s="17">
        <v>135600</v>
      </c>
      <c r="E45" s="17">
        <v>0</v>
      </c>
      <c r="F45" s="17">
        <v>0</v>
      </c>
      <c r="G45" s="19">
        <f>H45+I45</f>
        <v>68200</v>
      </c>
      <c r="H45" s="19">
        <v>68200</v>
      </c>
      <c r="I45" s="19"/>
      <c r="J45" s="19"/>
      <c r="K45" s="19">
        <f t="shared" si="4"/>
        <v>203800</v>
      </c>
      <c r="L45" s="19">
        <f t="shared" si="5"/>
        <v>203800</v>
      </c>
      <c r="M45" s="19">
        <f t="shared" si="6"/>
        <v>0</v>
      </c>
      <c r="N45" s="19">
        <f t="shared" si="7"/>
        <v>0</v>
      </c>
    </row>
    <row r="46" ht="51" spans="1:14">
      <c r="A46" s="15">
        <v>18010300</v>
      </c>
      <c r="B46" s="16" t="s">
        <v>51</v>
      </c>
      <c r="C46" s="17">
        <f t="shared" si="28"/>
        <v>804500</v>
      </c>
      <c r="D46" s="17">
        <v>804500</v>
      </c>
      <c r="E46" s="17">
        <v>0</v>
      </c>
      <c r="F46" s="17">
        <v>0</v>
      </c>
      <c r="G46" s="19">
        <f t="shared" si="9"/>
        <v>100000</v>
      </c>
      <c r="H46" s="19">
        <v>100000</v>
      </c>
      <c r="I46" s="19"/>
      <c r="J46" s="19"/>
      <c r="K46" s="19">
        <f t="shared" si="4"/>
        <v>904500</v>
      </c>
      <c r="L46" s="19">
        <f t="shared" si="5"/>
        <v>904500</v>
      </c>
      <c r="M46" s="19">
        <f t="shared" si="6"/>
        <v>0</v>
      </c>
      <c r="N46" s="19">
        <f t="shared" si="7"/>
        <v>0</v>
      </c>
    </row>
    <row r="47" ht="51" hidden="1" spans="1:14">
      <c r="A47" s="15">
        <v>18010400</v>
      </c>
      <c r="B47" s="16" t="s">
        <v>52</v>
      </c>
      <c r="C47" s="17">
        <f t="shared" si="28"/>
        <v>975200</v>
      </c>
      <c r="D47" s="17">
        <v>975200</v>
      </c>
      <c r="E47" s="17">
        <v>0</v>
      </c>
      <c r="F47" s="17">
        <v>0</v>
      </c>
      <c r="G47" s="19">
        <f t="shared" si="9"/>
        <v>0</v>
      </c>
      <c r="H47" s="19"/>
      <c r="I47" s="19"/>
      <c r="J47" s="19"/>
      <c r="K47" s="19">
        <f t="shared" si="4"/>
        <v>975200</v>
      </c>
      <c r="L47" s="19">
        <f t="shared" si="5"/>
        <v>975200</v>
      </c>
      <c r="M47" s="19">
        <f t="shared" si="6"/>
        <v>0</v>
      </c>
      <c r="N47" s="19">
        <f t="shared" si="7"/>
        <v>0</v>
      </c>
    </row>
    <row r="48" spans="1:14">
      <c r="A48" s="15">
        <v>18010500</v>
      </c>
      <c r="B48" s="16" t="s">
        <v>53</v>
      </c>
      <c r="C48" s="17">
        <f t="shared" si="28"/>
        <v>4400000</v>
      </c>
      <c r="D48" s="17">
        <v>4400000</v>
      </c>
      <c r="E48" s="17">
        <v>0</v>
      </c>
      <c r="F48" s="17">
        <v>0</v>
      </c>
      <c r="G48" s="19">
        <f t="shared" si="9"/>
        <v>0</v>
      </c>
      <c r="H48" s="19"/>
      <c r="I48" s="19"/>
      <c r="J48" s="19"/>
      <c r="K48" s="19">
        <f t="shared" si="4"/>
        <v>4400000</v>
      </c>
      <c r="L48" s="19">
        <f t="shared" si="5"/>
        <v>4400000</v>
      </c>
      <c r="M48" s="19">
        <f t="shared" si="6"/>
        <v>0</v>
      </c>
      <c r="N48" s="19">
        <f t="shared" si="7"/>
        <v>0</v>
      </c>
    </row>
    <row r="49" spans="1:14">
      <c r="A49" s="15">
        <v>18010600</v>
      </c>
      <c r="B49" s="16" t="s">
        <v>54</v>
      </c>
      <c r="C49" s="17">
        <f t="shared" si="28"/>
        <v>20725000</v>
      </c>
      <c r="D49" s="17">
        <v>20725000</v>
      </c>
      <c r="E49" s="17">
        <v>0</v>
      </c>
      <c r="F49" s="17">
        <v>0</v>
      </c>
      <c r="G49" s="19">
        <f t="shared" si="9"/>
        <v>300000</v>
      </c>
      <c r="H49" s="19">
        <v>300000</v>
      </c>
      <c r="I49" s="19"/>
      <c r="J49" s="19"/>
      <c r="K49" s="19">
        <f t="shared" si="4"/>
        <v>21025000</v>
      </c>
      <c r="L49" s="19">
        <f t="shared" si="5"/>
        <v>21025000</v>
      </c>
      <c r="M49" s="19">
        <f t="shared" si="6"/>
        <v>0</v>
      </c>
      <c r="N49" s="19">
        <f t="shared" si="7"/>
        <v>0</v>
      </c>
    </row>
    <row r="50" spans="1:14">
      <c r="A50" s="15">
        <v>18010700</v>
      </c>
      <c r="B50" s="16" t="s">
        <v>55</v>
      </c>
      <c r="C50" s="17">
        <f t="shared" si="28"/>
        <v>1263000</v>
      </c>
      <c r="D50" s="17">
        <v>1263000</v>
      </c>
      <c r="E50" s="17">
        <v>0</v>
      </c>
      <c r="F50" s="17">
        <v>0</v>
      </c>
      <c r="G50" s="19">
        <f t="shared" si="9"/>
        <v>200000</v>
      </c>
      <c r="H50" s="19">
        <v>200000</v>
      </c>
      <c r="I50" s="19"/>
      <c r="J50" s="19"/>
      <c r="K50" s="19">
        <f t="shared" si="4"/>
        <v>1463000</v>
      </c>
      <c r="L50" s="19">
        <f t="shared" si="5"/>
        <v>1463000</v>
      </c>
      <c r="M50" s="19">
        <f t="shared" si="6"/>
        <v>0</v>
      </c>
      <c r="N50" s="19">
        <f t="shared" si="7"/>
        <v>0</v>
      </c>
    </row>
    <row r="51" spans="1:14">
      <c r="A51" s="15">
        <v>18010900</v>
      </c>
      <c r="B51" s="16" t="s">
        <v>56</v>
      </c>
      <c r="C51" s="17">
        <f t="shared" si="28"/>
        <v>1195000</v>
      </c>
      <c r="D51" s="17">
        <v>1195000</v>
      </c>
      <c r="E51" s="17">
        <v>0</v>
      </c>
      <c r="F51" s="17">
        <v>0</v>
      </c>
      <c r="G51" s="19">
        <f t="shared" si="9"/>
        <v>200000</v>
      </c>
      <c r="H51" s="19">
        <v>200000</v>
      </c>
      <c r="I51" s="19"/>
      <c r="J51" s="19"/>
      <c r="K51" s="19">
        <f t="shared" si="4"/>
        <v>1395000</v>
      </c>
      <c r="L51" s="19">
        <f t="shared" si="5"/>
        <v>1395000</v>
      </c>
      <c r="M51" s="19">
        <f t="shared" si="6"/>
        <v>0</v>
      </c>
      <c r="N51" s="19">
        <f t="shared" si="7"/>
        <v>0</v>
      </c>
    </row>
    <row r="52" spans="1:14">
      <c r="A52" s="15">
        <v>18011000</v>
      </c>
      <c r="B52" s="16" t="s">
        <v>57</v>
      </c>
      <c r="C52" s="17">
        <f t="shared" ref="C52" si="29">D52+E52</f>
        <v>16600</v>
      </c>
      <c r="D52" s="17">
        <v>16600</v>
      </c>
      <c r="E52" s="17">
        <v>0</v>
      </c>
      <c r="F52" s="17">
        <v>0</v>
      </c>
      <c r="G52" s="19">
        <f t="shared" ref="G52" si="30">H52+I52</f>
        <v>8300</v>
      </c>
      <c r="H52" s="19">
        <v>8300</v>
      </c>
      <c r="I52" s="19"/>
      <c r="J52" s="19"/>
      <c r="K52" s="19">
        <f t="shared" ref="K52" si="31">C52+G52</f>
        <v>24900</v>
      </c>
      <c r="L52" s="19">
        <f t="shared" ref="L52" si="32">D52+H52</f>
        <v>24900</v>
      </c>
      <c r="M52" s="19">
        <f t="shared" ref="M52" si="33">E52+I52</f>
        <v>0</v>
      </c>
      <c r="N52" s="19">
        <f t="shared" ref="N52" si="34">F52+J52</f>
        <v>0</v>
      </c>
    </row>
    <row r="53" ht="25.5" hidden="1" spans="1:14">
      <c r="A53" s="15">
        <v>18011100</v>
      </c>
      <c r="B53" s="16" t="s">
        <v>58</v>
      </c>
      <c r="C53" s="17">
        <f t="shared" si="28"/>
        <v>150000</v>
      </c>
      <c r="D53" s="17">
        <v>150000</v>
      </c>
      <c r="E53" s="17">
        <v>0</v>
      </c>
      <c r="F53" s="17">
        <v>0</v>
      </c>
      <c r="G53" s="19">
        <f t="shared" si="9"/>
        <v>0</v>
      </c>
      <c r="H53" s="19">
        <v>0</v>
      </c>
      <c r="I53" s="19"/>
      <c r="J53" s="19"/>
      <c r="K53" s="19">
        <f t="shared" si="4"/>
        <v>150000</v>
      </c>
      <c r="L53" s="19">
        <f t="shared" si="5"/>
        <v>150000</v>
      </c>
      <c r="M53" s="19">
        <f t="shared" si="6"/>
        <v>0</v>
      </c>
      <c r="N53" s="19">
        <f t="shared" si="7"/>
        <v>0</v>
      </c>
    </row>
    <row r="54" s="1" customFormat="1" spans="1:14">
      <c r="A54" s="12">
        <v>18030000</v>
      </c>
      <c r="B54" s="13" t="s">
        <v>59</v>
      </c>
      <c r="C54" s="14">
        <f t="shared" si="28"/>
        <v>6800</v>
      </c>
      <c r="D54" s="14">
        <f t="shared" ref="D54:N54" si="35">D55</f>
        <v>6800</v>
      </c>
      <c r="E54" s="14">
        <f t="shared" si="35"/>
        <v>0</v>
      </c>
      <c r="F54" s="14">
        <f t="shared" si="35"/>
        <v>0</v>
      </c>
      <c r="G54" s="14">
        <f t="shared" si="35"/>
        <v>0</v>
      </c>
      <c r="H54" s="14">
        <v>0</v>
      </c>
      <c r="I54" s="14">
        <f t="shared" si="35"/>
        <v>0</v>
      </c>
      <c r="J54" s="14">
        <f t="shared" si="35"/>
        <v>0</v>
      </c>
      <c r="K54" s="14">
        <f t="shared" si="35"/>
        <v>6800</v>
      </c>
      <c r="L54" s="14">
        <f t="shared" si="35"/>
        <v>6800</v>
      </c>
      <c r="M54" s="14">
        <f t="shared" si="35"/>
        <v>0</v>
      </c>
      <c r="N54" s="14">
        <f t="shared" si="35"/>
        <v>0</v>
      </c>
    </row>
    <row r="55" ht="25.5" spans="1:14">
      <c r="A55" s="15">
        <v>18030200</v>
      </c>
      <c r="B55" s="16" t="s">
        <v>60</v>
      </c>
      <c r="C55" s="17">
        <f t="shared" si="28"/>
        <v>6800</v>
      </c>
      <c r="D55" s="17">
        <v>6800</v>
      </c>
      <c r="E55" s="17">
        <v>0</v>
      </c>
      <c r="F55" s="17">
        <v>0</v>
      </c>
      <c r="G55" s="19">
        <f>H55+I55</f>
        <v>0</v>
      </c>
      <c r="H55" s="19">
        <v>0</v>
      </c>
      <c r="I55" s="19">
        <v>0</v>
      </c>
      <c r="J55" s="19">
        <v>0</v>
      </c>
      <c r="K55" s="19">
        <f t="shared" ref="K55" si="36">C55+G55</f>
        <v>6800</v>
      </c>
      <c r="L55" s="19">
        <f t="shared" ref="L55" si="37">D55+H55</f>
        <v>6800</v>
      </c>
      <c r="M55" s="19">
        <f t="shared" si="6"/>
        <v>0</v>
      </c>
      <c r="N55" s="19">
        <v>0</v>
      </c>
    </row>
    <row r="56" spans="1:14">
      <c r="A56" s="12">
        <v>18050000</v>
      </c>
      <c r="B56" s="13" t="s">
        <v>61</v>
      </c>
      <c r="C56" s="14">
        <f>C57+C58+C59</f>
        <v>38965133</v>
      </c>
      <c r="D56" s="14">
        <f t="shared" ref="D56:N56" si="38">D57+D58+D59</f>
        <v>38965133</v>
      </c>
      <c r="E56" s="14">
        <f t="shared" si="38"/>
        <v>0</v>
      </c>
      <c r="F56" s="14">
        <f t="shared" si="38"/>
        <v>0</v>
      </c>
      <c r="G56" s="14">
        <f t="shared" si="38"/>
        <v>500000</v>
      </c>
      <c r="H56" s="14">
        <f t="shared" si="38"/>
        <v>500000</v>
      </c>
      <c r="I56" s="14">
        <f t="shared" si="38"/>
        <v>0</v>
      </c>
      <c r="J56" s="14">
        <f t="shared" si="38"/>
        <v>0</v>
      </c>
      <c r="K56" s="14">
        <f t="shared" si="38"/>
        <v>39465133</v>
      </c>
      <c r="L56" s="14">
        <f t="shared" si="38"/>
        <v>39465133</v>
      </c>
      <c r="M56" s="14">
        <f t="shared" si="38"/>
        <v>0</v>
      </c>
      <c r="N56" s="14">
        <f t="shared" si="38"/>
        <v>0</v>
      </c>
    </row>
    <row r="57" hidden="1" spans="1:14">
      <c r="A57" s="15">
        <v>18050300</v>
      </c>
      <c r="B57" s="16" t="s">
        <v>62</v>
      </c>
      <c r="C57" s="17">
        <f t="shared" si="28"/>
        <v>1800000</v>
      </c>
      <c r="D57" s="17">
        <v>1800000</v>
      </c>
      <c r="E57" s="17">
        <v>0</v>
      </c>
      <c r="F57" s="17">
        <v>0</v>
      </c>
      <c r="G57" s="19">
        <f>H57+I57</f>
        <v>0</v>
      </c>
      <c r="H57" s="19"/>
      <c r="I57" s="19"/>
      <c r="J57" s="19"/>
      <c r="K57" s="19">
        <f t="shared" si="4"/>
        <v>1800000</v>
      </c>
      <c r="L57" s="19">
        <f t="shared" si="5"/>
        <v>1800000</v>
      </c>
      <c r="M57" s="19">
        <f t="shared" si="6"/>
        <v>0</v>
      </c>
      <c r="N57" s="19">
        <f t="shared" si="7"/>
        <v>0</v>
      </c>
    </row>
    <row r="58" spans="1:14">
      <c r="A58" s="15">
        <v>18050400</v>
      </c>
      <c r="B58" s="16" t="s">
        <v>63</v>
      </c>
      <c r="C58" s="17">
        <f t="shared" si="28"/>
        <v>18165133</v>
      </c>
      <c r="D58" s="17">
        <v>18165133</v>
      </c>
      <c r="E58" s="17">
        <v>0</v>
      </c>
      <c r="F58" s="17">
        <v>0</v>
      </c>
      <c r="G58" s="19">
        <f>H58+I58</f>
        <v>500000</v>
      </c>
      <c r="H58" s="19">
        <v>500000</v>
      </c>
      <c r="I58" s="19"/>
      <c r="J58" s="19"/>
      <c r="K58" s="19">
        <f t="shared" si="4"/>
        <v>18665133</v>
      </c>
      <c r="L58" s="19">
        <f t="shared" si="5"/>
        <v>18665133</v>
      </c>
      <c r="M58" s="19">
        <f t="shared" si="6"/>
        <v>0</v>
      </c>
      <c r="N58" s="19">
        <f t="shared" si="7"/>
        <v>0</v>
      </c>
    </row>
    <row r="59" ht="89.25" hidden="1" spans="1:14">
      <c r="A59" s="15">
        <v>18050500</v>
      </c>
      <c r="B59" s="16" t="s">
        <v>64</v>
      </c>
      <c r="C59" s="17">
        <f t="shared" si="28"/>
        <v>19000000</v>
      </c>
      <c r="D59" s="17">
        <v>19000000</v>
      </c>
      <c r="E59" s="17">
        <v>0</v>
      </c>
      <c r="F59" s="17">
        <v>0</v>
      </c>
      <c r="G59" s="19">
        <f t="shared" si="9"/>
        <v>0</v>
      </c>
      <c r="H59" s="19"/>
      <c r="I59" s="19"/>
      <c r="J59" s="19"/>
      <c r="K59" s="19">
        <f t="shared" si="4"/>
        <v>19000000</v>
      </c>
      <c r="L59" s="19">
        <f t="shared" si="5"/>
        <v>19000000</v>
      </c>
      <c r="M59" s="19">
        <f t="shared" si="6"/>
        <v>0</v>
      </c>
      <c r="N59" s="19">
        <f t="shared" si="7"/>
        <v>0</v>
      </c>
    </row>
    <row r="60" spans="1:14">
      <c r="A60" s="12">
        <v>19000000</v>
      </c>
      <c r="B60" s="13" t="s">
        <v>65</v>
      </c>
      <c r="C60" s="14">
        <f>C61</f>
        <v>978200</v>
      </c>
      <c r="D60" s="14">
        <v>0</v>
      </c>
      <c r="E60" s="14">
        <f t="shared" ref="E60:N60" si="39">E61</f>
        <v>978200</v>
      </c>
      <c r="F60" s="14">
        <f t="shared" si="39"/>
        <v>0</v>
      </c>
      <c r="G60" s="14">
        <f t="shared" si="39"/>
        <v>0</v>
      </c>
      <c r="H60" s="14"/>
      <c r="I60" s="14">
        <f t="shared" si="39"/>
        <v>0</v>
      </c>
      <c r="J60" s="14">
        <f t="shared" si="39"/>
        <v>0</v>
      </c>
      <c r="K60" s="14">
        <f t="shared" si="39"/>
        <v>978200</v>
      </c>
      <c r="L60" s="14">
        <f t="shared" si="39"/>
        <v>0</v>
      </c>
      <c r="M60" s="14">
        <f t="shared" si="39"/>
        <v>978200</v>
      </c>
      <c r="N60" s="14">
        <f t="shared" si="39"/>
        <v>0</v>
      </c>
    </row>
    <row r="61" spans="1:14">
      <c r="A61" s="12">
        <v>19010000</v>
      </c>
      <c r="B61" s="13" t="s">
        <v>66</v>
      </c>
      <c r="C61" s="14">
        <f>C62+C63+C64</f>
        <v>978200</v>
      </c>
      <c r="D61" s="14">
        <v>0</v>
      </c>
      <c r="E61" s="14">
        <f t="shared" ref="E61:N61" si="40">E62+E63+E64</f>
        <v>978200</v>
      </c>
      <c r="F61" s="14">
        <f t="shared" si="40"/>
        <v>0</v>
      </c>
      <c r="G61" s="14">
        <f t="shared" si="40"/>
        <v>0</v>
      </c>
      <c r="H61" s="14"/>
      <c r="I61" s="14">
        <f t="shared" si="40"/>
        <v>0</v>
      </c>
      <c r="J61" s="14">
        <f t="shared" si="40"/>
        <v>0</v>
      </c>
      <c r="K61" s="14">
        <f t="shared" si="40"/>
        <v>978200</v>
      </c>
      <c r="L61" s="14">
        <f t="shared" si="40"/>
        <v>0</v>
      </c>
      <c r="M61" s="14">
        <f t="shared" si="40"/>
        <v>978200</v>
      </c>
      <c r="N61" s="14">
        <f t="shared" si="40"/>
        <v>0</v>
      </c>
    </row>
    <row r="62" ht="76.5" hidden="1" spans="1:14">
      <c r="A62" s="15">
        <v>19010100</v>
      </c>
      <c r="B62" s="16" t="s">
        <v>67</v>
      </c>
      <c r="C62" s="17">
        <f t="shared" ref="C62:C64" si="41">D62+E62</f>
        <v>78000</v>
      </c>
      <c r="D62" s="17">
        <v>0</v>
      </c>
      <c r="E62" s="17">
        <v>78000</v>
      </c>
      <c r="F62" s="17">
        <v>0</v>
      </c>
      <c r="G62" s="19">
        <f t="shared" si="9"/>
        <v>0</v>
      </c>
      <c r="H62" s="19">
        <v>0</v>
      </c>
      <c r="I62" s="19"/>
      <c r="J62" s="19"/>
      <c r="K62" s="19">
        <f t="shared" si="4"/>
        <v>78000</v>
      </c>
      <c r="L62" s="19">
        <f t="shared" si="5"/>
        <v>0</v>
      </c>
      <c r="M62" s="19">
        <f t="shared" si="6"/>
        <v>78000</v>
      </c>
      <c r="N62" s="19">
        <f t="shared" si="7"/>
        <v>0</v>
      </c>
    </row>
    <row r="63" ht="29.25" hidden="1" customHeight="1" spans="1:14">
      <c r="A63" s="15">
        <v>19010200</v>
      </c>
      <c r="B63" s="16" t="s">
        <v>68</v>
      </c>
      <c r="C63" s="17">
        <f t="shared" si="41"/>
        <v>10200</v>
      </c>
      <c r="D63" s="17">
        <v>0</v>
      </c>
      <c r="E63" s="17">
        <v>10200</v>
      </c>
      <c r="F63" s="17">
        <v>0</v>
      </c>
      <c r="G63" s="17">
        <f t="shared" si="9"/>
        <v>0</v>
      </c>
      <c r="H63" s="17">
        <v>0</v>
      </c>
      <c r="I63" s="17"/>
      <c r="J63" s="17"/>
      <c r="K63" s="17">
        <f t="shared" si="4"/>
        <v>10200</v>
      </c>
      <c r="L63" s="17">
        <f t="shared" si="5"/>
        <v>0</v>
      </c>
      <c r="M63" s="17">
        <f t="shared" si="6"/>
        <v>10200</v>
      </c>
      <c r="N63" s="17">
        <f t="shared" si="7"/>
        <v>0</v>
      </c>
    </row>
    <row r="64" ht="51" hidden="1" customHeight="1" spans="1:14">
      <c r="A64" s="15">
        <v>19010300</v>
      </c>
      <c r="B64" s="16" t="s">
        <v>69</v>
      </c>
      <c r="C64" s="17">
        <f t="shared" si="41"/>
        <v>890000</v>
      </c>
      <c r="D64" s="17">
        <v>0</v>
      </c>
      <c r="E64" s="17">
        <v>890000</v>
      </c>
      <c r="F64" s="17">
        <v>0</v>
      </c>
      <c r="G64" s="17">
        <f t="shared" si="9"/>
        <v>0</v>
      </c>
      <c r="H64" s="17">
        <v>0</v>
      </c>
      <c r="I64" s="17"/>
      <c r="J64" s="17"/>
      <c r="K64" s="17">
        <f t="shared" si="4"/>
        <v>890000</v>
      </c>
      <c r="L64" s="17">
        <f t="shared" si="5"/>
        <v>0</v>
      </c>
      <c r="M64" s="17">
        <f t="shared" si="6"/>
        <v>890000</v>
      </c>
      <c r="N64" s="17">
        <f t="shared" si="7"/>
        <v>0</v>
      </c>
    </row>
    <row r="65" spans="1:14">
      <c r="A65" s="12">
        <v>20000000</v>
      </c>
      <c r="B65" s="13" t="s">
        <v>70</v>
      </c>
      <c r="C65" s="14">
        <f>C66+C72+C83+C88</f>
        <v>9784055</v>
      </c>
      <c r="D65" s="14">
        <f>D66+D72+D83+D88</f>
        <v>5097140</v>
      </c>
      <c r="E65" s="14">
        <f t="shared" ref="E65:N65" si="42">E66+E72+E83+E88</f>
        <v>4686915</v>
      </c>
      <c r="F65" s="14">
        <f t="shared" si="42"/>
        <v>0</v>
      </c>
      <c r="G65" s="14">
        <f t="shared" si="42"/>
        <v>64300</v>
      </c>
      <c r="H65" s="14">
        <f t="shared" ref="H65" si="43">H66+H72+H83+H88</f>
        <v>64300</v>
      </c>
      <c r="I65" s="14">
        <f t="shared" si="42"/>
        <v>0</v>
      </c>
      <c r="J65" s="14">
        <f t="shared" si="42"/>
        <v>0</v>
      </c>
      <c r="K65" s="14">
        <f t="shared" si="42"/>
        <v>9848355</v>
      </c>
      <c r="L65" s="14">
        <f t="shared" si="42"/>
        <v>5161440</v>
      </c>
      <c r="M65" s="14">
        <f t="shared" si="42"/>
        <v>4686915</v>
      </c>
      <c r="N65" s="14">
        <f t="shared" si="42"/>
        <v>0</v>
      </c>
    </row>
    <row r="66" ht="25" customHeight="1" spans="1:14">
      <c r="A66" s="12">
        <v>21000000</v>
      </c>
      <c r="B66" s="13" t="s">
        <v>71</v>
      </c>
      <c r="C66" s="14">
        <f>C67+C69</f>
        <v>618400</v>
      </c>
      <c r="D66" s="14">
        <f>D67+D69</f>
        <v>618400</v>
      </c>
      <c r="E66" s="14">
        <f t="shared" ref="E66:N66" si="44">E67+E69</f>
        <v>0</v>
      </c>
      <c r="F66" s="14">
        <f t="shared" si="44"/>
        <v>0</v>
      </c>
      <c r="G66" s="14">
        <f t="shared" si="44"/>
        <v>54300</v>
      </c>
      <c r="H66" s="14">
        <f t="shared" ref="H66:H67" si="45">H67+H69</f>
        <v>54300</v>
      </c>
      <c r="I66" s="14">
        <f t="shared" si="44"/>
        <v>0</v>
      </c>
      <c r="J66" s="14">
        <f t="shared" si="44"/>
        <v>0</v>
      </c>
      <c r="K66" s="14">
        <f t="shared" si="44"/>
        <v>672700</v>
      </c>
      <c r="L66" s="14">
        <f t="shared" si="44"/>
        <v>672700</v>
      </c>
      <c r="M66" s="14">
        <f t="shared" si="44"/>
        <v>0</v>
      </c>
      <c r="N66" s="14">
        <f t="shared" si="44"/>
        <v>0</v>
      </c>
    </row>
    <row r="67" ht="114" customHeight="1" spans="1:14">
      <c r="A67" s="12">
        <v>21010000</v>
      </c>
      <c r="B67" s="13" t="s">
        <v>72</v>
      </c>
      <c r="C67" s="14">
        <f>C68</f>
        <v>56600</v>
      </c>
      <c r="D67" s="14">
        <f>D68</f>
        <v>56600</v>
      </c>
      <c r="E67" s="14">
        <f t="shared" ref="E67:N67" si="46">E68</f>
        <v>0</v>
      </c>
      <c r="F67" s="14">
        <f t="shared" si="46"/>
        <v>0</v>
      </c>
      <c r="G67" s="14">
        <f t="shared" si="46"/>
        <v>6700</v>
      </c>
      <c r="H67" s="14">
        <f t="shared" si="45"/>
        <v>6700</v>
      </c>
      <c r="I67" s="14">
        <f t="shared" si="46"/>
        <v>0</v>
      </c>
      <c r="J67" s="14">
        <f t="shared" si="46"/>
        <v>0</v>
      </c>
      <c r="K67" s="14">
        <f t="shared" si="46"/>
        <v>63300</v>
      </c>
      <c r="L67" s="14">
        <f t="shared" si="46"/>
        <v>63300</v>
      </c>
      <c r="M67" s="14">
        <f t="shared" si="46"/>
        <v>0</v>
      </c>
      <c r="N67" s="14">
        <f t="shared" si="46"/>
        <v>0</v>
      </c>
    </row>
    <row r="68" ht="51" spans="1:14">
      <c r="A68" s="15">
        <v>21010300</v>
      </c>
      <c r="B68" s="16" t="s">
        <v>73</v>
      </c>
      <c r="C68" s="17">
        <f t="shared" ref="C68" si="47">D68+E68</f>
        <v>56600</v>
      </c>
      <c r="D68" s="17">
        <v>56600</v>
      </c>
      <c r="E68" s="17">
        <v>0</v>
      </c>
      <c r="F68" s="17">
        <v>0</v>
      </c>
      <c r="G68" s="19">
        <f>H68+I68</f>
        <v>6700</v>
      </c>
      <c r="H68" s="19">
        <v>6700</v>
      </c>
      <c r="I68" s="19"/>
      <c r="J68" s="19"/>
      <c r="K68" s="19">
        <f t="shared" si="4"/>
        <v>63300</v>
      </c>
      <c r="L68" s="19">
        <f t="shared" si="5"/>
        <v>63300</v>
      </c>
      <c r="M68" s="19">
        <f t="shared" si="6"/>
        <v>0</v>
      </c>
      <c r="N68" s="19">
        <f t="shared" si="7"/>
        <v>0</v>
      </c>
    </row>
    <row r="69" spans="1:14">
      <c r="A69" s="12">
        <v>21080000</v>
      </c>
      <c r="B69" s="13" t="s">
        <v>74</v>
      </c>
      <c r="C69" s="14">
        <f>C70+C71</f>
        <v>561800</v>
      </c>
      <c r="D69" s="14">
        <f t="shared" ref="D69:N69" si="48">D70+D71</f>
        <v>561800</v>
      </c>
      <c r="E69" s="14">
        <f t="shared" si="48"/>
        <v>0</v>
      </c>
      <c r="F69" s="14">
        <f t="shared" si="48"/>
        <v>0</v>
      </c>
      <c r="G69" s="14">
        <f t="shared" si="48"/>
        <v>47600</v>
      </c>
      <c r="H69" s="14">
        <f t="shared" si="48"/>
        <v>47600</v>
      </c>
      <c r="I69" s="14">
        <f t="shared" si="48"/>
        <v>0</v>
      </c>
      <c r="J69" s="14">
        <f t="shared" si="48"/>
        <v>0</v>
      </c>
      <c r="K69" s="14">
        <f t="shared" si="48"/>
        <v>609400</v>
      </c>
      <c r="L69" s="14">
        <f t="shared" si="48"/>
        <v>609400</v>
      </c>
      <c r="M69" s="14">
        <f t="shared" si="48"/>
        <v>0</v>
      </c>
      <c r="N69" s="14">
        <f t="shared" si="48"/>
        <v>0</v>
      </c>
    </row>
    <row r="70" hidden="1" spans="1:14">
      <c r="A70" s="15">
        <v>21081100</v>
      </c>
      <c r="B70" s="16" t="s">
        <v>75</v>
      </c>
      <c r="C70" s="17">
        <f t="shared" ref="C70:C71" si="49">D70+E70</f>
        <v>545000</v>
      </c>
      <c r="D70" s="17">
        <v>545000</v>
      </c>
      <c r="E70" s="17">
        <v>0</v>
      </c>
      <c r="F70" s="17">
        <v>0</v>
      </c>
      <c r="G70" s="19">
        <f>H70+I70</f>
        <v>0</v>
      </c>
      <c r="H70" s="19">
        <v>0</v>
      </c>
      <c r="I70" s="19"/>
      <c r="J70" s="19"/>
      <c r="K70" s="19">
        <f t="shared" si="4"/>
        <v>545000</v>
      </c>
      <c r="L70" s="19">
        <f t="shared" si="5"/>
        <v>545000</v>
      </c>
      <c r="M70" s="19">
        <f t="shared" si="6"/>
        <v>0</v>
      </c>
      <c r="N70" s="19">
        <f t="shared" si="7"/>
        <v>0</v>
      </c>
    </row>
    <row r="71" ht="49.5" customHeight="1" spans="1:14">
      <c r="A71" s="15">
        <v>21081500</v>
      </c>
      <c r="B71" s="16" t="s">
        <v>76</v>
      </c>
      <c r="C71" s="17">
        <f t="shared" si="49"/>
        <v>16800</v>
      </c>
      <c r="D71" s="17">
        <v>16800</v>
      </c>
      <c r="E71" s="17"/>
      <c r="F71" s="17"/>
      <c r="G71" s="19">
        <f>H71+I71</f>
        <v>47600</v>
      </c>
      <c r="H71" s="19">
        <v>47600</v>
      </c>
      <c r="I71" s="19"/>
      <c r="J71" s="19"/>
      <c r="K71" s="19">
        <f t="shared" ref="K71" si="50">C71+G71</f>
        <v>64400</v>
      </c>
      <c r="L71" s="19">
        <f t="shared" ref="L71" si="51">D71+H71</f>
        <v>64400</v>
      </c>
      <c r="M71" s="19">
        <f t="shared" ref="M71" si="52">E71+I71</f>
        <v>0</v>
      </c>
      <c r="N71" s="19">
        <f t="shared" ref="N71" si="53">F71+J71</f>
        <v>0</v>
      </c>
    </row>
    <row r="72" ht="38.25" hidden="1" spans="1:14">
      <c r="A72" s="12">
        <v>22000000</v>
      </c>
      <c r="B72" s="13" t="s">
        <v>77</v>
      </c>
      <c r="C72" s="14">
        <f>C73+C77+C79+C82</f>
        <v>3584190</v>
      </c>
      <c r="D72" s="14">
        <f>D73+D77+D79+D82</f>
        <v>3584190</v>
      </c>
      <c r="E72" s="14">
        <f t="shared" ref="E72:N72" si="54">E73+E77+E79+E82</f>
        <v>0</v>
      </c>
      <c r="F72" s="14">
        <f t="shared" si="54"/>
        <v>0</v>
      </c>
      <c r="G72" s="14">
        <f t="shared" si="54"/>
        <v>0</v>
      </c>
      <c r="H72" s="14">
        <f t="shared" si="54"/>
        <v>0</v>
      </c>
      <c r="I72" s="14">
        <f t="shared" si="54"/>
        <v>0</v>
      </c>
      <c r="J72" s="14">
        <f t="shared" si="54"/>
        <v>0</v>
      </c>
      <c r="K72" s="14">
        <f t="shared" si="54"/>
        <v>3584190</v>
      </c>
      <c r="L72" s="14">
        <f t="shared" si="54"/>
        <v>3584190</v>
      </c>
      <c r="M72" s="14">
        <f t="shared" si="54"/>
        <v>0</v>
      </c>
      <c r="N72" s="14">
        <f t="shared" si="54"/>
        <v>0</v>
      </c>
    </row>
    <row r="73" ht="25.5" hidden="1" spans="1:14">
      <c r="A73" s="12">
        <v>22010000</v>
      </c>
      <c r="B73" s="13" t="s">
        <v>78</v>
      </c>
      <c r="C73" s="14">
        <f>C74+C75+C76</f>
        <v>2900000</v>
      </c>
      <c r="D73" s="14">
        <f t="shared" ref="D73:N73" si="55">D74+D75+D76</f>
        <v>2900000</v>
      </c>
      <c r="E73" s="14">
        <f t="shared" si="55"/>
        <v>0</v>
      </c>
      <c r="F73" s="14">
        <f t="shared" si="55"/>
        <v>0</v>
      </c>
      <c r="G73" s="14">
        <f t="shared" si="55"/>
        <v>0</v>
      </c>
      <c r="H73" s="14">
        <f t="shared" si="55"/>
        <v>0</v>
      </c>
      <c r="I73" s="14">
        <f t="shared" si="55"/>
        <v>0</v>
      </c>
      <c r="J73" s="14">
        <f t="shared" si="55"/>
        <v>0</v>
      </c>
      <c r="K73" s="14">
        <f t="shared" si="55"/>
        <v>2900000</v>
      </c>
      <c r="L73" s="14">
        <f t="shared" si="55"/>
        <v>2900000</v>
      </c>
      <c r="M73" s="14">
        <f t="shared" si="55"/>
        <v>0</v>
      </c>
      <c r="N73" s="14">
        <f t="shared" si="55"/>
        <v>0</v>
      </c>
    </row>
    <row r="74" ht="56.25" hidden="1" customHeight="1" spans="1:14">
      <c r="A74" s="15">
        <v>22010300</v>
      </c>
      <c r="B74" s="16" t="s">
        <v>79</v>
      </c>
      <c r="C74" s="17">
        <f>D74+E74</f>
        <v>40000</v>
      </c>
      <c r="D74" s="17">
        <v>40000</v>
      </c>
      <c r="E74" s="17">
        <v>0</v>
      </c>
      <c r="F74" s="17">
        <v>0</v>
      </c>
      <c r="G74" s="19">
        <f t="shared" si="9"/>
        <v>0</v>
      </c>
      <c r="H74" s="19">
        <v>0</v>
      </c>
      <c r="I74" s="19"/>
      <c r="J74" s="19"/>
      <c r="K74" s="19">
        <f t="shared" si="4"/>
        <v>40000</v>
      </c>
      <c r="L74" s="19">
        <f t="shared" si="5"/>
        <v>40000</v>
      </c>
      <c r="M74" s="19">
        <f t="shared" si="6"/>
        <v>0</v>
      </c>
      <c r="N74" s="19">
        <f t="shared" si="7"/>
        <v>0</v>
      </c>
    </row>
    <row r="75" ht="27" hidden="1" customHeight="1" spans="1:14">
      <c r="A75" s="15">
        <v>22012500</v>
      </c>
      <c r="B75" s="16" t="s">
        <v>80</v>
      </c>
      <c r="C75" s="17">
        <f>D75+E75</f>
        <v>1400000</v>
      </c>
      <c r="D75" s="17">
        <v>1400000</v>
      </c>
      <c r="E75" s="17">
        <v>0</v>
      </c>
      <c r="F75" s="17">
        <v>0</v>
      </c>
      <c r="G75" s="19">
        <f t="shared" si="9"/>
        <v>0</v>
      </c>
      <c r="H75" s="19">
        <v>0</v>
      </c>
      <c r="I75" s="19"/>
      <c r="J75" s="19"/>
      <c r="K75" s="19">
        <f t="shared" si="4"/>
        <v>1400000</v>
      </c>
      <c r="L75" s="19">
        <f t="shared" si="5"/>
        <v>1400000</v>
      </c>
      <c r="M75" s="19">
        <f t="shared" si="6"/>
        <v>0</v>
      </c>
      <c r="N75" s="19">
        <f t="shared" si="7"/>
        <v>0</v>
      </c>
    </row>
    <row r="76" ht="41.25" hidden="1" customHeight="1" spans="1:14">
      <c r="A76" s="15">
        <v>22012600</v>
      </c>
      <c r="B76" s="16" t="s">
        <v>81</v>
      </c>
      <c r="C76" s="17">
        <f>D76+E76</f>
        <v>1460000</v>
      </c>
      <c r="D76" s="17">
        <v>1460000</v>
      </c>
      <c r="E76" s="17">
        <v>0</v>
      </c>
      <c r="F76" s="17">
        <v>0</v>
      </c>
      <c r="G76" s="19">
        <f t="shared" si="9"/>
        <v>0</v>
      </c>
      <c r="H76" s="19">
        <v>0</v>
      </c>
      <c r="I76" s="19"/>
      <c r="J76" s="19"/>
      <c r="K76" s="19">
        <f t="shared" si="4"/>
        <v>1460000</v>
      </c>
      <c r="L76" s="19">
        <f t="shared" si="5"/>
        <v>1460000</v>
      </c>
      <c r="M76" s="19">
        <f t="shared" si="6"/>
        <v>0</v>
      </c>
      <c r="N76" s="19">
        <f t="shared" si="7"/>
        <v>0</v>
      </c>
    </row>
    <row r="77" ht="51" hidden="1" spans="1:14">
      <c r="A77" s="12">
        <v>22080000</v>
      </c>
      <c r="B77" s="13" t="s">
        <v>82</v>
      </c>
      <c r="C77" s="14">
        <f>C78</f>
        <v>267000</v>
      </c>
      <c r="D77" s="14">
        <f t="shared" ref="D77:N77" si="56">D78</f>
        <v>267000</v>
      </c>
      <c r="E77" s="14">
        <f t="shared" si="56"/>
        <v>0</v>
      </c>
      <c r="F77" s="14">
        <f t="shared" si="56"/>
        <v>0</v>
      </c>
      <c r="G77" s="14">
        <f t="shared" si="56"/>
        <v>0</v>
      </c>
      <c r="H77" s="14">
        <f t="shared" si="56"/>
        <v>0</v>
      </c>
      <c r="I77" s="14">
        <f t="shared" si="56"/>
        <v>0</v>
      </c>
      <c r="J77" s="14">
        <f t="shared" si="56"/>
        <v>0</v>
      </c>
      <c r="K77" s="14">
        <f t="shared" si="56"/>
        <v>267000</v>
      </c>
      <c r="L77" s="14">
        <f t="shared" si="56"/>
        <v>267000</v>
      </c>
      <c r="M77" s="14">
        <f t="shared" si="56"/>
        <v>0</v>
      </c>
      <c r="N77" s="14">
        <f t="shared" si="56"/>
        <v>0</v>
      </c>
    </row>
    <row r="78" ht="51" hidden="1" spans="1:14">
      <c r="A78" s="15">
        <v>22080400</v>
      </c>
      <c r="B78" s="16" t="s">
        <v>83</v>
      </c>
      <c r="C78" s="17">
        <f t="shared" ref="C78" si="57">D78+E78</f>
        <v>267000</v>
      </c>
      <c r="D78" s="17">
        <v>267000</v>
      </c>
      <c r="E78" s="17">
        <v>0</v>
      </c>
      <c r="F78" s="17">
        <v>0</v>
      </c>
      <c r="G78" s="19">
        <f t="shared" si="9"/>
        <v>0</v>
      </c>
      <c r="H78" s="19">
        <v>0</v>
      </c>
      <c r="I78" s="19"/>
      <c r="J78" s="19"/>
      <c r="K78" s="19">
        <f t="shared" si="4"/>
        <v>267000</v>
      </c>
      <c r="L78" s="19">
        <f t="shared" si="5"/>
        <v>267000</v>
      </c>
      <c r="M78" s="19">
        <f t="shared" si="6"/>
        <v>0</v>
      </c>
      <c r="N78" s="19">
        <f t="shared" si="7"/>
        <v>0</v>
      </c>
    </row>
    <row r="79" ht="21.75" hidden="1" customHeight="1" spans="1:14">
      <c r="A79" s="12">
        <v>22090000</v>
      </c>
      <c r="B79" s="13" t="s">
        <v>84</v>
      </c>
      <c r="C79" s="14">
        <f>C80+C81</f>
        <v>384000</v>
      </c>
      <c r="D79" s="14">
        <f t="shared" ref="D79:N79" si="58">D80+D81</f>
        <v>384000</v>
      </c>
      <c r="E79" s="14">
        <f t="shared" si="58"/>
        <v>0</v>
      </c>
      <c r="F79" s="14">
        <f t="shared" si="58"/>
        <v>0</v>
      </c>
      <c r="G79" s="14">
        <f t="shared" si="58"/>
        <v>0</v>
      </c>
      <c r="H79" s="14">
        <f t="shared" si="58"/>
        <v>0</v>
      </c>
      <c r="I79" s="14">
        <f t="shared" si="58"/>
        <v>0</v>
      </c>
      <c r="J79" s="14">
        <f t="shared" si="58"/>
        <v>0</v>
      </c>
      <c r="K79" s="14">
        <f t="shared" si="58"/>
        <v>384000</v>
      </c>
      <c r="L79" s="14">
        <f t="shared" si="58"/>
        <v>384000</v>
      </c>
      <c r="M79" s="14">
        <f t="shared" si="58"/>
        <v>0</v>
      </c>
      <c r="N79" s="14">
        <f t="shared" si="58"/>
        <v>0</v>
      </c>
    </row>
    <row r="80" ht="63" hidden="1" customHeight="1" spans="1:14">
      <c r="A80" s="15">
        <v>22090100</v>
      </c>
      <c r="B80" s="16" t="s">
        <v>85</v>
      </c>
      <c r="C80" s="17">
        <f t="shared" ref="C80:C82" si="59">D80+E80</f>
        <v>350000</v>
      </c>
      <c r="D80" s="17">
        <v>350000</v>
      </c>
      <c r="E80" s="17">
        <v>0</v>
      </c>
      <c r="F80" s="17">
        <v>0</v>
      </c>
      <c r="G80" s="19">
        <f>H80+I80</f>
        <v>0</v>
      </c>
      <c r="H80" s="19">
        <v>0</v>
      </c>
      <c r="I80" s="19"/>
      <c r="J80" s="19"/>
      <c r="K80" s="19">
        <f t="shared" si="4"/>
        <v>350000</v>
      </c>
      <c r="L80" s="19">
        <f t="shared" si="5"/>
        <v>350000</v>
      </c>
      <c r="M80" s="19">
        <f t="shared" si="6"/>
        <v>0</v>
      </c>
      <c r="N80" s="19">
        <f t="shared" si="7"/>
        <v>0</v>
      </c>
    </row>
    <row r="81" ht="51" hidden="1" spans="1:14">
      <c r="A81" s="15">
        <v>22090400</v>
      </c>
      <c r="B81" s="16" t="s">
        <v>86</v>
      </c>
      <c r="C81" s="17">
        <f t="shared" si="59"/>
        <v>34000</v>
      </c>
      <c r="D81" s="17">
        <v>34000</v>
      </c>
      <c r="E81" s="17">
        <v>0</v>
      </c>
      <c r="F81" s="17">
        <v>0</v>
      </c>
      <c r="G81" s="19">
        <f>H81+I81</f>
        <v>0</v>
      </c>
      <c r="H81" s="19">
        <v>0</v>
      </c>
      <c r="I81" s="19"/>
      <c r="J81" s="19"/>
      <c r="K81" s="19">
        <f t="shared" si="4"/>
        <v>34000</v>
      </c>
      <c r="L81" s="19">
        <f t="shared" si="5"/>
        <v>34000</v>
      </c>
      <c r="M81" s="19">
        <f t="shared" si="6"/>
        <v>0</v>
      </c>
      <c r="N81" s="19">
        <f t="shared" si="7"/>
        <v>0</v>
      </c>
    </row>
    <row r="82" hidden="1" spans="1:14">
      <c r="A82" s="15">
        <v>22130000</v>
      </c>
      <c r="B82" s="16" t="s">
        <v>87</v>
      </c>
      <c r="C82" s="17">
        <f t="shared" si="59"/>
        <v>33190</v>
      </c>
      <c r="D82" s="17">
        <v>33190</v>
      </c>
      <c r="E82" s="17">
        <v>0</v>
      </c>
      <c r="F82" s="17">
        <v>0</v>
      </c>
      <c r="G82" s="19">
        <f>H82+I82</f>
        <v>0</v>
      </c>
      <c r="H82" s="19"/>
      <c r="I82" s="19"/>
      <c r="J82" s="19"/>
      <c r="K82" s="19">
        <f t="shared" ref="K82" si="60">C82+G82</f>
        <v>33190</v>
      </c>
      <c r="L82" s="19">
        <f t="shared" ref="L82" si="61">D82+H82</f>
        <v>33190</v>
      </c>
      <c r="M82" s="19"/>
      <c r="N82" s="19"/>
    </row>
    <row r="83" ht="18.75" customHeight="1" spans="1:14">
      <c r="A83" s="12">
        <v>24000000</v>
      </c>
      <c r="B83" s="13" t="s">
        <v>88</v>
      </c>
      <c r="C83" s="14">
        <f>C84</f>
        <v>948250</v>
      </c>
      <c r="D83" s="14">
        <f t="shared" ref="D83:N83" si="62">D84</f>
        <v>894550</v>
      </c>
      <c r="E83" s="14">
        <f t="shared" si="62"/>
        <v>53700</v>
      </c>
      <c r="F83" s="14">
        <f t="shared" si="62"/>
        <v>0</v>
      </c>
      <c r="G83" s="14">
        <f t="shared" si="62"/>
        <v>10000</v>
      </c>
      <c r="H83" s="14">
        <f t="shared" si="62"/>
        <v>10000</v>
      </c>
      <c r="I83" s="14">
        <f t="shared" si="62"/>
        <v>0</v>
      </c>
      <c r="J83" s="14">
        <f t="shared" si="62"/>
        <v>0</v>
      </c>
      <c r="K83" s="14">
        <f t="shared" si="62"/>
        <v>958250</v>
      </c>
      <c r="L83" s="14">
        <f t="shared" si="62"/>
        <v>904550</v>
      </c>
      <c r="M83" s="14">
        <f t="shared" si="62"/>
        <v>53700</v>
      </c>
      <c r="N83" s="14">
        <f t="shared" si="62"/>
        <v>0</v>
      </c>
    </row>
    <row r="84" spans="1:14">
      <c r="A84" s="12">
        <v>24060000</v>
      </c>
      <c r="B84" s="13" t="s">
        <v>74</v>
      </c>
      <c r="C84" s="14">
        <f>C85+C86+C87</f>
        <v>948250</v>
      </c>
      <c r="D84" s="14">
        <f t="shared" ref="D84:N84" si="63">D85+D86+D87</f>
        <v>894550</v>
      </c>
      <c r="E84" s="14">
        <f t="shared" si="63"/>
        <v>53700</v>
      </c>
      <c r="F84" s="14">
        <f t="shared" si="63"/>
        <v>0</v>
      </c>
      <c r="G84" s="14">
        <f t="shared" si="63"/>
        <v>10000</v>
      </c>
      <c r="H84" s="14">
        <f t="shared" si="63"/>
        <v>10000</v>
      </c>
      <c r="I84" s="14">
        <f t="shared" si="63"/>
        <v>0</v>
      </c>
      <c r="J84" s="14">
        <f t="shared" si="63"/>
        <v>0</v>
      </c>
      <c r="K84" s="14">
        <f t="shared" si="63"/>
        <v>958250</v>
      </c>
      <c r="L84" s="14">
        <f t="shared" si="63"/>
        <v>904550</v>
      </c>
      <c r="M84" s="14">
        <f t="shared" si="63"/>
        <v>53700</v>
      </c>
      <c r="N84" s="14">
        <f t="shared" si="63"/>
        <v>0</v>
      </c>
    </row>
    <row r="85" spans="1:14">
      <c r="A85" s="15">
        <v>24060300</v>
      </c>
      <c r="B85" s="16" t="s">
        <v>74</v>
      </c>
      <c r="C85" s="17">
        <f t="shared" ref="C85:C86" si="64">D85+E85</f>
        <v>891550</v>
      </c>
      <c r="D85" s="17">
        <v>891550</v>
      </c>
      <c r="E85" s="17">
        <v>0</v>
      </c>
      <c r="F85" s="17">
        <v>0</v>
      </c>
      <c r="G85" s="19">
        <f>H85+I85</f>
        <v>10000</v>
      </c>
      <c r="H85" s="19">
        <v>10000</v>
      </c>
      <c r="I85" s="19"/>
      <c r="J85" s="19"/>
      <c r="K85" s="19">
        <f t="shared" si="4"/>
        <v>901550</v>
      </c>
      <c r="L85" s="19">
        <f t="shared" si="5"/>
        <v>901550</v>
      </c>
      <c r="M85" s="19">
        <f t="shared" si="6"/>
        <v>0</v>
      </c>
      <c r="N85" s="19">
        <f t="shared" si="7"/>
        <v>0</v>
      </c>
    </row>
    <row r="86" ht="63.75" hidden="1" spans="1:14">
      <c r="A86" s="15">
        <v>24062100</v>
      </c>
      <c r="B86" s="16" t="s">
        <v>89</v>
      </c>
      <c r="C86" s="17">
        <f t="shared" si="64"/>
        <v>53700</v>
      </c>
      <c r="D86" s="17">
        <v>0</v>
      </c>
      <c r="E86" s="17">
        <v>53700</v>
      </c>
      <c r="F86" s="17">
        <v>0</v>
      </c>
      <c r="G86" s="17">
        <f t="shared" si="9"/>
        <v>0</v>
      </c>
      <c r="H86" s="17">
        <v>0</v>
      </c>
      <c r="I86" s="17"/>
      <c r="J86" s="17"/>
      <c r="K86" s="17">
        <f t="shared" ref="K86:K116" si="65">C86+G86</f>
        <v>53700</v>
      </c>
      <c r="L86" s="17">
        <f t="shared" ref="L86:L116" si="66">D86+H86</f>
        <v>0</v>
      </c>
      <c r="M86" s="17">
        <f t="shared" ref="M86:M116" si="67">E86+I86</f>
        <v>53700</v>
      </c>
      <c r="N86" s="17">
        <f t="shared" ref="N86:N116" si="68">F86+J86</f>
        <v>0</v>
      </c>
    </row>
    <row r="87" ht="25.5" hidden="1" spans="1:14">
      <c r="A87" s="15">
        <v>24062200</v>
      </c>
      <c r="B87" s="16" t="s">
        <v>90</v>
      </c>
      <c r="C87" s="17">
        <f>E87+D87</f>
        <v>3000</v>
      </c>
      <c r="D87" s="17">
        <v>3000</v>
      </c>
      <c r="E87" s="17">
        <v>0</v>
      </c>
      <c r="F87" s="17">
        <v>0</v>
      </c>
      <c r="G87" s="19">
        <f t="shared" si="9"/>
        <v>0</v>
      </c>
      <c r="H87" s="19">
        <v>0</v>
      </c>
      <c r="I87" s="19"/>
      <c r="J87" s="19"/>
      <c r="K87" s="19">
        <f t="shared" ref="K87" si="69">C87+G87</f>
        <v>3000</v>
      </c>
      <c r="L87" s="19">
        <f t="shared" ref="L87" si="70">D87+H87</f>
        <v>3000</v>
      </c>
      <c r="M87" s="19">
        <f t="shared" ref="M87" si="71">E87+I87</f>
        <v>0</v>
      </c>
      <c r="N87" s="19">
        <f t="shared" ref="N87" si="72">F87+J87</f>
        <v>0</v>
      </c>
    </row>
    <row r="88" ht="25.5" hidden="1" spans="1:14">
      <c r="A88" s="12">
        <v>25000000</v>
      </c>
      <c r="B88" s="13" t="s">
        <v>91</v>
      </c>
      <c r="C88" s="14">
        <f>C89</f>
        <v>4633215</v>
      </c>
      <c r="D88" s="14">
        <f t="shared" ref="D88:N88" si="73">D89</f>
        <v>0</v>
      </c>
      <c r="E88" s="14">
        <f t="shared" si="73"/>
        <v>4633215</v>
      </c>
      <c r="F88" s="14">
        <f t="shared" si="73"/>
        <v>0</v>
      </c>
      <c r="G88" s="14">
        <f t="shared" si="73"/>
        <v>0</v>
      </c>
      <c r="H88" s="14">
        <f t="shared" si="73"/>
        <v>0</v>
      </c>
      <c r="I88" s="14">
        <f t="shared" si="73"/>
        <v>0</v>
      </c>
      <c r="J88" s="14">
        <f t="shared" si="73"/>
        <v>0</v>
      </c>
      <c r="K88" s="14">
        <f t="shared" si="73"/>
        <v>4633215</v>
      </c>
      <c r="L88" s="14">
        <f t="shared" si="73"/>
        <v>0</v>
      </c>
      <c r="M88" s="14">
        <f t="shared" si="73"/>
        <v>4633215</v>
      </c>
      <c r="N88" s="14">
        <f t="shared" si="73"/>
        <v>0</v>
      </c>
    </row>
    <row r="89" ht="38.25" hidden="1" spans="1:14">
      <c r="A89" s="12">
        <v>25010000</v>
      </c>
      <c r="B89" s="13" t="s">
        <v>92</v>
      </c>
      <c r="C89" s="14">
        <f>C90+C91+C92+C93</f>
        <v>4633215</v>
      </c>
      <c r="D89" s="14">
        <f t="shared" ref="D89:N89" si="74">D90+D91+D92+D93</f>
        <v>0</v>
      </c>
      <c r="E89" s="14">
        <f t="shared" si="74"/>
        <v>4633215</v>
      </c>
      <c r="F89" s="14">
        <f t="shared" si="74"/>
        <v>0</v>
      </c>
      <c r="G89" s="14">
        <f t="shared" si="74"/>
        <v>0</v>
      </c>
      <c r="H89" s="14">
        <f t="shared" si="74"/>
        <v>0</v>
      </c>
      <c r="I89" s="14">
        <f t="shared" si="74"/>
        <v>0</v>
      </c>
      <c r="J89" s="14">
        <f t="shared" si="74"/>
        <v>0</v>
      </c>
      <c r="K89" s="14">
        <f t="shared" si="74"/>
        <v>4633215</v>
      </c>
      <c r="L89" s="14">
        <f t="shared" si="74"/>
        <v>0</v>
      </c>
      <c r="M89" s="14">
        <f t="shared" si="74"/>
        <v>4633215</v>
      </c>
      <c r="N89" s="14">
        <f t="shared" si="74"/>
        <v>0</v>
      </c>
    </row>
    <row r="90" ht="38.25" hidden="1" spans="1:14">
      <c r="A90" s="15">
        <v>25010100</v>
      </c>
      <c r="B90" s="16" t="s">
        <v>93</v>
      </c>
      <c r="C90" s="17">
        <f t="shared" ref="C90:C93" si="75">D90+E90</f>
        <v>2460338</v>
      </c>
      <c r="D90" s="17">
        <v>0</v>
      </c>
      <c r="E90" s="17">
        <v>2460338</v>
      </c>
      <c r="F90" s="17">
        <v>0</v>
      </c>
      <c r="G90" s="19">
        <f t="shared" ref="G90:G116" si="76">H90+I90</f>
        <v>0</v>
      </c>
      <c r="H90" s="19">
        <v>0</v>
      </c>
      <c r="I90" s="19"/>
      <c r="J90" s="19"/>
      <c r="K90" s="19">
        <f t="shared" si="65"/>
        <v>2460338</v>
      </c>
      <c r="L90" s="19">
        <f t="shared" si="66"/>
        <v>0</v>
      </c>
      <c r="M90" s="19">
        <f t="shared" si="67"/>
        <v>2460338</v>
      </c>
      <c r="N90" s="19">
        <f t="shared" si="68"/>
        <v>0</v>
      </c>
    </row>
    <row r="91" ht="25.5" hidden="1" spans="1:14">
      <c r="A91" s="15">
        <v>25010200</v>
      </c>
      <c r="B91" s="16" t="s">
        <v>94</v>
      </c>
      <c r="C91" s="17">
        <f t="shared" si="75"/>
        <v>2052854</v>
      </c>
      <c r="D91" s="17">
        <v>0</v>
      </c>
      <c r="E91" s="17">
        <v>2052854</v>
      </c>
      <c r="F91" s="17">
        <v>0</v>
      </c>
      <c r="G91" s="19">
        <f t="shared" si="76"/>
        <v>0</v>
      </c>
      <c r="H91" s="19">
        <v>0</v>
      </c>
      <c r="I91" s="19"/>
      <c r="J91" s="19"/>
      <c r="K91" s="19">
        <f t="shared" si="65"/>
        <v>2052854</v>
      </c>
      <c r="L91" s="19">
        <f t="shared" si="66"/>
        <v>0</v>
      </c>
      <c r="M91" s="19">
        <f t="shared" si="67"/>
        <v>2052854</v>
      </c>
      <c r="N91" s="19">
        <f t="shared" si="68"/>
        <v>0</v>
      </c>
    </row>
    <row r="92" ht="51" hidden="1" spans="1:14">
      <c r="A92" s="15">
        <v>25010300</v>
      </c>
      <c r="B92" s="16" t="s">
        <v>95</v>
      </c>
      <c r="C92" s="17">
        <f t="shared" si="75"/>
        <v>15023</v>
      </c>
      <c r="D92" s="17">
        <v>0</v>
      </c>
      <c r="E92" s="17">
        <v>15023</v>
      </c>
      <c r="F92" s="17">
        <v>0</v>
      </c>
      <c r="G92" s="19">
        <f t="shared" si="76"/>
        <v>0</v>
      </c>
      <c r="H92" s="19">
        <v>0</v>
      </c>
      <c r="I92" s="19"/>
      <c r="J92" s="19"/>
      <c r="K92" s="19">
        <f t="shared" si="65"/>
        <v>15023</v>
      </c>
      <c r="L92" s="19">
        <f t="shared" si="66"/>
        <v>0</v>
      </c>
      <c r="M92" s="19">
        <f t="shared" si="67"/>
        <v>15023</v>
      </c>
      <c r="N92" s="19">
        <f t="shared" si="68"/>
        <v>0</v>
      </c>
    </row>
    <row r="93" ht="38.25" hidden="1" spans="1:14">
      <c r="A93" s="15">
        <v>25010400</v>
      </c>
      <c r="B93" s="16" t="s">
        <v>96</v>
      </c>
      <c r="C93" s="17">
        <f t="shared" si="75"/>
        <v>105000</v>
      </c>
      <c r="D93" s="17">
        <v>0</v>
      </c>
      <c r="E93" s="17">
        <v>105000</v>
      </c>
      <c r="F93" s="17">
        <v>0</v>
      </c>
      <c r="G93" s="19">
        <f t="shared" si="76"/>
        <v>0</v>
      </c>
      <c r="H93" s="19">
        <v>0</v>
      </c>
      <c r="I93" s="19"/>
      <c r="J93" s="19"/>
      <c r="K93" s="19">
        <f t="shared" si="65"/>
        <v>105000</v>
      </c>
      <c r="L93" s="19">
        <f t="shared" si="66"/>
        <v>0</v>
      </c>
      <c r="M93" s="19">
        <f t="shared" si="67"/>
        <v>105000</v>
      </c>
      <c r="N93" s="19">
        <f t="shared" si="68"/>
        <v>0</v>
      </c>
    </row>
    <row r="94" ht="27" customHeight="1" spans="1:14">
      <c r="A94" s="12">
        <v>30000000</v>
      </c>
      <c r="B94" s="13" t="s">
        <v>97</v>
      </c>
      <c r="C94" s="14">
        <f>C95+C97</f>
        <v>2189884</v>
      </c>
      <c r="D94" s="14">
        <f t="shared" ref="D94:N94" si="77">D95+D97</f>
        <v>0</v>
      </c>
      <c r="E94" s="14">
        <f t="shared" si="77"/>
        <v>2189884</v>
      </c>
      <c r="F94" s="14">
        <f t="shared" si="77"/>
        <v>2189884</v>
      </c>
      <c r="G94" s="14">
        <f t="shared" si="77"/>
        <v>43200</v>
      </c>
      <c r="H94" s="14">
        <f t="shared" si="77"/>
        <v>0</v>
      </c>
      <c r="I94" s="14">
        <f t="shared" si="77"/>
        <v>43200</v>
      </c>
      <c r="J94" s="14">
        <f t="shared" si="77"/>
        <v>43200</v>
      </c>
      <c r="K94" s="14">
        <f t="shared" si="77"/>
        <v>2233084</v>
      </c>
      <c r="L94" s="14">
        <f t="shared" si="77"/>
        <v>0</v>
      </c>
      <c r="M94" s="14">
        <f t="shared" si="77"/>
        <v>2233084</v>
      </c>
      <c r="N94" s="14">
        <f t="shared" si="77"/>
        <v>2233084</v>
      </c>
    </row>
    <row r="95" ht="25.5" spans="1:14">
      <c r="A95" s="12">
        <v>31000000</v>
      </c>
      <c r="B95" s="13" t="s">
        <v>98</v>
      </c>
      <c r="C95" s="14">
        <f>C96</f>
        <v>120000</v>
      </c>
      <c r="D95" s="14">
        <f t="shared" ref="D95:N95" si="78">D96</f>
        <v>0</v>
      </c>
      <c r="E95" s="14">
        <f t="shared" si="78"/>
        <v>120000</v>
      </c>
      <c r="F95" s="14">
        <f t="shared" si="78"/>
        <v>120000</v>
      </c>
      <c r="G95" s="14">
        <f t="shared" si="78"/>
        <v>43200</v>
      </c>
      <c r="H95" s="14">
        <f t="shared" si="78"/>
        <v>0</v>
      </c>
      <c r="I95" s="14">
        <f t="shared" si="78"/>
        <v>43200</v>
      </c>
      <c r="J95" s="14">
        <f t="shared" si="78"/>
        <v>43200</v>
      </c>
      <c r="K95" s="14">
        <f t="shared" si="78"/>
        <v>163200</v>
      </c>
      <c r="L95" s="14">
        <f t="shared" si="78"/>
        <v>0</v>
      </c>
      <c r="M95" s="14">
        <f t="shared" si="78"/>
        <v>163200</v>
      </c>
      <c r="N95" s="14">
        <f t="shared" si="78"/>
        <v>163200</v>
      </c>
    </row>
    <row r="96" ht="38.25" customHeight="1" spans="1:14">
      <c r="A96" s="15">
        <v>31030000</v>
      </c>
      <c r="B96" s="16" t="s">
        <v>99</v>
      </c>
      <c r="C96" s="17">
        <f>D96+E96</f>
        <v>120000</v>
      </c>
      <c r="D96" s="17">
        <v>0</v>
      </c>
      <c r="E96" s="17">
        <v>120000</v>
      </c>
      <c r="F96" s="17">
        <v>120000</v>
      </c>
      <c r="G96" s="19">
        <f>H942+I96</f>
        <v>43200</v>
      </c>
      <c r="H96" s="19">
        <v>0</v>
      </c>
      <c r="I96" s="19">
        <v>43200</v>
      </c>
      <c r="J96" s="19">
        <v>43200</v>
      </c>
      <c r="K96" s="19">
        <f t="shared" si="65"/>
        <v>163200</v>
      </c>
      <c r="L96" s="19">
        <f t="shared" si="66"/>
        <v>0</v>
      </c>
      <c r="M96" s="19">
        <f t="shared" si="67"/>
        <v>163200</v>
      </c>
      <c r="N96" s="19">
        <f t="shared" si="68"/>
        <v>163200</v>
      </c>
    </row>
    <row r="97" ht="33.75" hidden="1" customHeight="1" spans="1:14">
      <c r="A97" s="12">
        <v>33000000</v>
      </c>
      <c r="B97" s="13" t="s">
        <v>100</v>
      </c>
      <c r="C97" s="14">
        <f>C98</f>
        <v>2069884</v>
      </c>
      <c r="D97" s="14">
        <f t="shared" ref="D97:N97" si="79">D98</f>
        <v>0</v>
      </c>
      <c r="E97" s="14">
        <f t="shared" si="79"/>
        <v>2069884</v>
      </c>
      <c r="F97" s="14">
        <f t="shared" si="79"/>
        <v>2069884</v>
      </c>
      <c r="G97" s="14">
        <f t="shared" si="79"/>
        <v>0</v>
      </c>
      <c r="H97" s="14">
        <f t="shared" si="79"/>
        <v>0</v>
      </c>
      <c r="I97" s="14">
        <f t="shared" si="79"/>
        <v>0</v>
      </c>
      <c r="J97" s="14">
        <f t="shared" si="79"/>
        <v>0</v>
      </c>
      <c r="K97" s="14">
        <f t="shared" si="79"/>
        <v>2069884</v>
      </c>
      <c r="L97" s="14">
        <f t="shared" si="79"/>
        <v>0</v>
      </c>
      <c r="M97" s="14">
        <f t="shared" si="79"/>
        <v>2069884</v>
      </c>
      <c r="N97" s="14">
        <f t="shared" si="79"/>
        <v>2069884</v>
      </c>
    </row>
    <row r="98" hidden="1" spans="1:14">
      <c r="A98" s="12">
        <v>33010000</v>
      </c>
      <c r="B98" s="13" t="s">
        <v>101</v>
      </c>
      <c r="C98" s="14">
        <f>C99+C100</f>
        <v>2069884</v>
      </c>
      <c r="D98" s="14">
        <f t="shared" ref="D98:N98" si="80">D99+D100</f>
        <v>0</v>
      </c>
      <c r="E98" s="14">
        <f t="shared" si="80"/>
        <v>2069884</v>
      </c>
      <c r="F98" s="14">
        <f t="shared" si="80"/>
        <v>2069884</v>
      </c>
      <c r="G98" s="14">
        <f t="shared" si="80"/>
        <v>0</v>
      </c>
      <c r="H98" s="14">
        <f t="shared" si="80"/>
        <v>0</v>
      </c>
      <c r="I98" s="14">
        <f t="shared" si="80"/>
        <v>0</v>
      </c>
      <c r="J98" s="14">
        <f t="shared" si="80"/>
        <v>0</v>
      </c>
      <c r="K98" s="14">
        <f t="shared" si="80"/>
        <v>2069884</v>
      </c>
      <c r="L98" s="14">
        <f t="shared" si="80"/>
        <v>0</v>
      </c>
      <c r="M98" s="14">
        <f t="shared" si="80"/>
        <v>2069884</v>
      </c>
      <c r="N98" s="14">
        <f t="shared" si="80"/>
        <v>2069884</v>
      </c>
    </row>
    <row r="99" ht="76.5" hidden="1" spans="1:14">
      <c r="A99" s="15">
        <v>33010100</v>
      </c>
      <c r="B99" s="16" t="s">
        <v>102</v>
      </c>
      <c r="C99" s="17">
        <f t="shared" ref="C99:C100" si="81">D99+E99</f>
        <v>69200</v>
      </c>
      <c r="D99" s="17">
        <v>0</v>
      </c>
      <c r="E99" s="17">
        <v>69200</v>
      </c>
      <c r="F99" s="17">
        <v>69200</v>
      </c>
      <c r="G99" s="19">
        <f t="shared" si="76"/>
        <v>0</v>
      </c>
      <c r="H99" s="19">
        <v>0</v>
      </c>
      <c r="I99" s="19"/>
      <c r="J99" s="19"/>
      <c r="K99" s="19">
        <f t="shared" si="65"/>
        <v>69200</v>
      </c>
      <c r="L99" s="19">
        <f t="shared" si="66"/>
        <v>0</v>
      </c>
      <c r="M99" s="19">
        <f t="shared" si="67"/>
        <v>69200</v>
      </c>
      <c r="N99" s="19">
        <f t="shared" si="68"/>
        <v>69200</v>
      </c>
    </row>
    <row r="100" ht="82.5" hidden="1" customHeight="1" spans="1:14">
      <c r="A100" s="15">
        <v>33010500</v>
      </c>
      <c r="B100" s="16" t="s">
        <v>103</v>
      </c>
      <c r="C100" s="17">
        <f t="shared" si="81"/>
        <v>2000684</v>
      </c>
      <c r="D100" s="17">
        <v>0</v>
      </c>
      <c r="E100" s="17">
        <v>2000684</v>
      </c>
      <c r="F100" s="17">
        <v>2000684</v>
      </c>
      <c r="G100" s="26">
        <f t="shared" si="76"/>
        <v>0</v>
      </c>
      <c r="H100" s="17">
        <v>0</v>
      </c>
      <c r="I100" s="26"/>
      <c r="J100" s="26"/>
      <c r="K100" s="17">
        <f t="shared" si="65"/>
        <v>2000684</v>
      </c>
      <c r="L100" s="17">
        <f t="shared" si="66"/>
        <v>0</v>
      </c>
      <c r="M100" s="17">
        <f t="shared" si="67"/>
        <v>2000684</v>
      </c>
      <c r="N100" s="17">
        <f t="shared" si="68"/>
        <v>2000684</v>
      </c>
    </row>
    <row r="101" ht="19.5" hidden="1" customHeight="1" spans="1:14">
      <c r="A101" s="12">
        <v>50000000</v>
      </c>
      <c r="B101" s="13" t="s">
        <v>104</v>
      </c>
      <c r="C101" s="14">
        <f>C102</f>
        <v>10000</v>
      </c>
      <c r="D101" s="14">
        <f t="shared" ref="D101:N101" si="82">D102</f>
        <v>0</v>
      </c>
      <c r="E101" s="14">
        <f t="shared" si="82"/>
        <v>10000</v>
      </c>
      <c r="F101" s="14">
        <f t="shared" si="82"/>
        <v>0</v>
      </c>
      <c r="G101" s="14">
        <f t="shared" si="82"/>
        <v>0</v>
      </c>
      <c r="H101" s="14">
        <f t="shared" si="82"/>
        <v>0</v>
      </c>
      <c r="I101" s="14">
        <f t="shared" si="82"/>
        <v>0</v>
      </c>
      <c r="J101" s="14">
        <f t="shared" si="82"/>
        <v>0</v>
      </c>
      <c r="K101" s="14">
        <f t="shared" si="82"/>
        <v>10000</v>
      </c>
      <c r="L101" s="14">
        <f t="shared" si="82"/>
        <v>0</v>
      </c>
      <c r="M101" s="14">
        <f t="shared" si="82"/>
        <v>10000</v>
      </c>
      <c r="N101" s="14">
        <f t="shared" si="82"/>
        <v>0</v>
      </c>
    </row>
    <row r="102" ht="55.5" hidden="1" customHeight="1" spans="1:14">
      <c r="A102" s="15">
        <v>50110000</v>
      </c>
      <c r="B102" s="16" t="s">
        <v>105</v>
      </c>
      <c r="C102" s="17">
        <f t="shared" ref="C102" si="83">D102+E102</f>
        <v>10000</v>
      </c>
      <c r="D102" s="17">
        <v>0</v>
      </c>
      <c r="E102" s="17">
        <v>10000</v>
      </c>
      <c r="F102" s="17">
        <v>0</v>
      </c>
      <c r="G102" s="27">
        <f t="shared" si="76"/>
        <v>0</v>
      </c>
      <c r="H102" s="27">
        <v>0</v>
      </c>
      <c r="I102" s="27"/>
      <c r="J102" s="27"/>
      <c r="K102" s="19">
        <f t="shared" si="65"/>
        <v>10000</v>
      </c>
      <c r="L102" s="19">
        <f t="shared" si="66"/>
        <v>0</v>
      </c>
      <c r="M102" s="19">
        <f t="shared" si="67"/>
        <v>10000</v>
      </c>
      <c r="N102" s="19">
        <f t="shared" si="68"/>
        <v>0</v>
      </c>
    </row>
    <row r="103" ht="27.75" customHeight="1" spans="1:14">
      <c r="A103" s="12"/>
      <c r="B103" s="13" t="s">
        <v>106</v>
      </c>
      <c r="C103" s="14">
        <f>C15+C65+C94+C101</f>
        <v>238550722</v>
      </c>
      <c r="D103" s="14">
        <f t="shared" ref="D103:N103" si="84">D15+D65+D94+D101</f>
        <v>230702323</v>
      </c>
      <c r="E103" s="14">
        <f t="shared" si="84"/>
        <v>7864999</v>
      </c>
      <c r="F103" s="14">
        <f t="shared" si="84"/>
        <v>2189884</v>
      </c>
      <c r="G103" s="14">
        <f t="shared" si="84"/>
        <v>2424000</v>
      </c>
      <c r="H103" s="14">
        <f t="shared" si="84"/>
        <v>2380800</v>
      </c>
      <c r="I103" s="14">
        <f t="shared" si="84"/>
        <v>43200</v>
      </c>
      <c r="J103" s="14">
        <f t="shared" si="84"/>
        <v>43200</v>
      </c>
      <c r="K103" s="14">
        <f t="shared" si="84"/>
        <v>240991322</v>
      </c>
      <c r="L103" s="14">
        <f t="shared" si="84"/>
        <v>233083123</v>
      </c>
      <c r="M103" s="14">
        <f t="shared" si="84"/>
        <v>7908199</v>
      </c>
      <c r="N103" s="14">
        <f t="shared" si="84"/>
        <v>2233084</v>
      </c>
    </row>
    <row r="104" ht="19.5" customHeight="1" spans="1:14">
      <c r="A104" s="12">
        <v>40000000</v>
      </c>
      <c r="B104" s="13" t="s">
        <v>107</v>
      </c>
      <c r="C104" s="14">
        <f>C105</f>
        <v>121094549</v>
      </c>
      <c r="D104" s="14">
        <f t="shared" ref="D104:N104" si="85">D105</f>
        <v>113411619</v>
      </c>
      <c r="E104" s="14">
        <f t="shared" si="85"/>
        <v>7682930</v>
      </c>
      <c r="F104" s="14">
        <f t="shared" si="85"/>
        <v>0</v>
      </c>
      <c r="G104" s="14">
        <f t="shared" si="85"/>
        <v>7858</v>
      </c>
      <c r="H104" s="14">
        <f t="shared" si="85"/>
        <v>7858</v>
      </c>
      <c r="I104" s="14">
        <f t="shared" si="85"/>
        <v>0</v>
      </c>
      <c r="J104" s="14">
        <f t="shared" si="85"/>
        <v>0</v>
      </c>
      <c r="K104" s="14">
        <f t="shared" si="85"/>
        <v>121102407</v>
      </c>
      <c r="L104" s="14">
        <f t="shared" si="85"/>
        <v>113419477</v>
      </c>
      <c r="M104" s="14">
        <f t="shared" si="85"/>
        <v>7682930</v>
      </c>
      <c r="N104" s="14">
        <f t="shared" si="85"/>
        <v>0</v>
      </c>
    </row>
    <row r="105" spans="1:14">
      <c r="A105" s="12">
        <v>41000000</v>
      </c>
      <c r="B105" s="13" t="s">
        <v>108</v>
      </c>
      <c r="C105" s="14">
        <f t="shared" ref="C105:N105" si="86">C106+C109+C112</f>
        <v>121094549</v>
      </c>
      <c r="D105" s="14">
        <f t="shared" si="86"/>
        <v>113411619</v>
      </c>
      <c r="E105" s="14">
        <f t="shared" si="86"/>
        <v>7682930</v>
      </c>
      <c r="F105" s="14">
        <f t="shared" si="86"/>
        <v>0</v>
      </c>
      <c r="G105" s="14">
        <f t="shared" si="86"/>
        <v>7858</v>
      </c>
      <c r="H105" s="14">
        <f t="shared" si="86"/>
        <v>7858</v>
      </c>
      <c r="I105" s="14">
        <f t="shared" si="86"/>
        <v>0</v>
      </c>
      <c r="J105" s="14">
        <f t="shared" si="86"/>
        <v>0</v>
      </c>
      <c r="K105" s="14">
        <f t="shared" si="86"/>
        <v>121102407</v>
      </c>
      <c r="L105" s="14">
        <f t="shared" si="86"/>
        <v>113419477</v>
      </c>
      <c r="M105" s="14">
        <f t="shared" si="86"/>
        <v>7682930</v>
      </c>
      <c r="N105" s="14">
        <f t="shared" si="86"/>
        <v>0</v>
      </c>
    </row>
    <row r="106" ht="26.25" hidden="1" customHeight="1" spans="1:14">
      <c r="A106" s="12">
        <v>41020000</v>
      </c>
      <c r="B106" s="13" t="s">
        <v>109</v>
      </c>
      <c r="C106" s="14">
        <f>C107+C108</f>
        <v>4001500</v>
      </c>
      <c r="D106" s="14">
        <f>D107+D108</f>
        <v>4001500</v>
      </c>
      <c r="E106" s="14">
        <f t="shared" ref="E106:N106" si="87">E107</f>
        <v>0</v>
      </c>
      <c r="F106" s="14">
        <f t="shared" si="87"/>
        <v>0</v>
      </c>
      <c r="G106" s="14">
        <f>G107+G108</f>
        <v>0</v>
      </c>
      <c r="H106" s="14">
        <f>H107+H108</f>
        <v>0</v>
      </c>
      <c r="I106" s="14">
        <f t="shared" si="87"/>
        <v>0</v>
      </c>
      <c r="J106" s="14">
        <f t="shared" si="87"/>
        <v>0</v>
      </c>
      <c r="K106" s="14">
        <f>K107+K108</f>
        <v>4001500</v>
      </c>
      <c r="L106" s="14">
        <f>L107+L108</f>
        <v>4001500</v>
      </c>
      <c r="M106" s="14">
        <f t="shared" si="87"/>
        <v>0</v>
      </c>
      <c r="N106" s="14">
        <f t="shared" si="87"/>
        <v>0</v>
      </c>
    </row>
    <row r="107" hidden="1" spans="1:14">
      <c r="A107" s="15">
        <v>41020100</v>
      </c>
      <c r="B107" s="16" t="s">
        <v>110</v>
      </c>
      <c r="C107" s="17">
        <f t="shared" ref="C107:C116" si="88">D107+E107</f>
        <v>2172400</v>
      </c>
      <c r="D107" s="17">
        <v>2172400</v>
      </c>
      <c r="E107" s="17">
        <v>0</v>
      </c>
      <c r="F107" s="17">
        <v>0</v>
      </c>
      <c r="G107" s="19">
        <f t="shared" si="76"/>
        <v>0</v>
      </c>
      <c r="H107" s="19">
        <v>0</v>
      </c>
      <c r="I107" s="19"/>
      <c r="J107" s="19"/>
      <c r="K107" s="19">
        <f t="shared" si="65"/>
        <v>2172400</v>
      </c>
      <c r="L107" s="19">
        <f t="shared" si="66"/>
        <v>2172400</v>
      </c>
      <c r="M107" s="19">
        <f t="shared" si="67"/>
        <v>0</v>
      </c>
      <c r="N107" s="19">
        <f>F107+J107</f>
        <v>0</v>
      </c>
    </row>
    <row r="108" ht="126.75" hidden="1" customHeight="1" spans="1:14">
      <c r="A108" s="15">
        <v>41021400</v>
      </c>
      <c r="B108" s="20" t="s">
        <v>111</v>
      </c>
      <c r="C108" s="17">
        <f t="shared" si="88"/>
        <v>1829100</v>
      </c>
      <c r="D108" s="17">
        <v>1829100</v>
      </c>
      <c r="E108" s="17">
        <v>0</v>
      </c>
      <c r="F108" s="17">
        <v>0</v>
      </c>
      <c r="G108" s="19">
        <f t="shared" ref="G108" si="89">H108+I108</f>
        <v>0</v>
      </c>
      <c r="H108" s="19">
        <v>0</v>
      </c>
      <c r="I108" s="19"/>
      <c r="J108" s="19"/>
      <c r="K108" s="19">
        <f t="shared" ref="K108" si="90">C108+G108</f>
        <v>1829100</v>
      </c>
      <c r="L108" s="19">
        <f t="shared" ref="L108" si="91">D108+H108</f>
        <v>1829100</v>
      </c>
      <c r="M108" s="19">
        <f t="shared" ref="M108:N108" si="92">E108+I108</f>
        <v>0</v>
      </c>
      <c r="N108" s="19">
        <f t="shared" si="92"/>
        <v>0</v>
      </c>
    </row>
    <row r="109" ht="26.25" hidden="1" customHeight="1" spans="1:14">
      <c r="A109" s="12">
        <v>41030000</v>
      </c>
      <c r="B109" s="13" t="s">
        <v>112</v>
      </c>
      <c r="C109" s="14">
        <f>C110+C111</f>
        <v>112091310</v>
      </c>
      <c r="D109" s="14">
        <f t="shared" ref="D109:N109" si="93">D110+D111</f>
        <v>106734800</v>
      </c>
      <c r="E109" s="14">
        <f t="shared" si="93"/>
        <v>5356510</v>
      </c>
      <c r="F109" s="14">
        <f t="shared" si="93"/>
        <v>0</v>
      </c>
      <c r="G109" s="14">
        <f t="shared" si="93"/>
        <v>0</v>
      </c>
      <c r="H109" s="14">
        <f t="shared" si="93"/>
        <v>0</v>
      </c>
      <c r="I109" s="14">
        <f t="shared" si="93"/>
        <v>0</v>
      </c>
      <c r="J109" s="14">
        <f t="shared" si="93"/>
        <v>0</v>
      </c>
      <c r="K109" s="14">
        <f t="shared" si="93"/>
        <v>112091310</v>
      </c>
      <c r="L109" s="14">
        <f t="shared" si="93"/>
        <v>106734800</v>
      </c>
      <c r="M109" s="14">
        <f t="shared" si="93"/>
        <v>5356510</v>
      </c>
      <c r="N109" s="14">
        <f t="shared" si="93"/>
        <v>0</v>
      </c>
    </row>
    <row r="110" ht="25.5" hidden="1" spans="1:14">
      <c r="A110" s="15">
        <v>41033900</v>
      </c>
      <c r="B110" s="16" t="s">
        <v>113</v>
      </c>
      <c r="C110" s="17">
        <f t="shared" si="88"/>
        <v>106734800</v>
      </c>
      <c r="D110" s="17">
        <v>106734800</v>
      </c>
      <c r="E110" s="17">
        <v>0</v>
      </c>
      <c r="F110" s="17">
        <v>0</v>
      </c>
      <c r="G110" s="19">
        <f t="shared" si="76"/>
        <v>0</v>
      </c>
      <c r="H110" s="19">
        <v>0</v>
      </c>
      <c r="I110" s="19"/>
      <c r="J110" s="19"/>
      <c r="K110" s="19">
        <f t="shared" si="65"/>
        <v>106734800</v>
      </c>
      <c r="L110" s="19">
        <f t="shared" si="66"/>
        <v>106734800</v>
      </c>
      <c r="M110" s="19">
        <f t="shared" si="67"/>
        <v>0</v>
      </c>
      <c r="N110" s="19">
        <f t="shared" si="68"/>
        <v>0</v>
      </c>
    </row>
    <row r="111" ht="55.5" hidden="1" customHeight="1" spans="1:14">
      <c r="A111" s="15">
        <v>41034700</v>
      </c>
      <c r="B111" s="16" t="s">
        <v>114</v>
      </c>
      <c r="C111" s="17">
        <f t="shared" ref="C111" si="94">D111+E111</f>
        <v>5356510</v>
      </c>
      <c r="D111" s="17">
        <v>0</v>
      </c>
      <c r="E111" s="17">
        <v>5356510</v>
      </c>
      <c r="F111" s="17">
        <v>0</v>
      </c>
      <c r="G111" s="19">
        <f t="shared" ref="G111" si="95">H111+I111</f>
        <v>0</v>
      </c>
      <c r="H111" s="19">
        <v>0</v>
      </c>
      <c r="I111" s="19">
        <v>0</v>
      </c>
      <c r="J111" s="19"/>
      <c r="K111" s="19">
        <f t="shared" ref="K111" si="96">C111+G111</f>
        <v>5356510</v>
      </c>
      <c r="L111" s="19">
        <f t="shared" ref="L111" si="97">D111+H111</f>
        <v>0</v>
      </c>
      <c r="M111" s="19">
        <f t="shared" ref="M111" si="98">E111+I111</f>
        <v>5356510</v>
      </c>
      <c r="N111" s="19">
        <f t="shared" ref="N111" si="99">F111+J111</f>
        <v>0</v>
      </c>
    </row>
    <row r="112" ht="25.5" spans="1:14">
      <c r="A112" s="12">
        <v>41050000</v>
      </c>
      <c r="B112" s="13" t="s">
        <v>115</v>
      </c>
      <c r="C112" s="14">
        <f>C115+C116+C113+C114</f>
        <v>5001739</v>
      </c>
      <c r="D112" s="14">
        <f t="shared" ref="D112:N112" si="100">D115+D116+D113+D114</f>
        <v>2675319</v>
      </c>
      <c r="E112" s="14">
        <f t="shared" si="100"/>
        <v>2326420</v>
      </c>
      <c r="F112" s="14">
        <f t="shared" si="100"/>
        <v>0</v>
      </c>
      <c r="G112" s="14">
        <f t="shared" si="100"/>
        <v>7858</v>
      </c>
      <c r="H112" s="14">
        <f t="shared" si="100"/>
        <v>7858</v>
      </c>
      <c r="I112" s="14">
        <f t="shared" si="100"/>
        <v>0</v>
      </c>
      <c r="J112" s="14">
        <f t="shared" si="100"/>
        <v>0</v>
      </c>
      <c r="K112" s="14">
        <f t="shared" si="100"/>
        <v>5009597</v>
      </c>
      <c r="L112" s="14">
        <f t="shared" si="100"/>
        <v>2683177</v>
      </c>
      <c r="M112" s="14">
        <f t="shared" si="100"/>
        <v>2326420</v>
      </c>
      <c r="N112" s="14">
        <f t="shared" si="100"/>
        <v>0</v>
      </c>
    </row>
    <row r="113" ht="51" hidden="1" spans="1:14">
      <c r="A113" s="15">
        <v>41051000</v>
      </c>
      <c r="B113" s="16" t="s">
        <v>116</v>
      </c>
      <c r="C113" s="17">
        <f t="shared" si="88"/>
        <v>2091775</v>
      </c>
      <c r="D113" s="17">
        <v>2091775</v>
      </c>
      <c r="E113" s="17">
        <v>0</v>
      </c>
      <c r="F113" s="17">
        <v>0</v>
      </c>
      <c r="G113" s="17">
        <f t="shared" si="76"/>
        <v>0</v>
      </c>
      <c r="H113" s="28">
        <v>0</v>
      </c>
      <c r="I113" s="28"/>
      <c r="J113" s="37"/>
      <c r="K113" s="17">
        <f t="shared" si="65"/>
        <v>2091775</v>
      </c>
      <c r="L113" s="17">
        <f t="shared" si="66"/>
        <v>2091775</v>
      </c>
      <c r="M113" s="17">
        <f t="shared" si="67"/>
        <v>0</v>
      </c>
      <c r="N113" s="17">
        <f t="shared" si="68"/>
        <v>0</v>
      </c>
    </row>
    <row r="114" ht="54" hidden="1" customHeight="1" spans="1:14">
      <c r="A114" s="15">
        <v>41051100</v>
      </c>
      <c r="B114" s="16" t="s">
        <v>117</v>
      </c>
      <c r="C114" s="17">
        <f t="shared" ref="C114" si="101">D114+E114</f>
        <v>1548765</v>
      </c>
      <c r="D114" s="17">
        <v>0</v>
      </c>
      <c r="E114" s="17">
        <v>1548765</v>
      </c>
      <c r="F114" s="17">
        <v>0</v>
      </c>
      <c r="G114" s="17">
        <f t="shared" ref="G114:G115" si="102">H114+I114</f>
        <v>0</v>
      </c>
      <c r="H114" s="28">
        <v>0</v>
      </c>
      <c r="I114" s="28">
        <v>0</v>
      </c>
      <c r="J114" s="37"/>
      <c r="K114" s="17">
        <f t="shared" ref="K114:K115" si="103">C114+G114</f>
        <v>1548765</v>
      </c>
      <c r="L114" s="17">
        <f t="shared" ref="L114" si="104">D114+H114</f>
        <v>0</v>
      </c>
      <c r="M114" s="17">
        <f t="shared" ref="M114" si="105">E114+I114</f>
        <v>1548765</v>
      </c>
      <c r="N114" s="17">
        <f t="shared" ref="N114" si="106">F114+J114</f>
        <v>0</v>
      </c>
    </row>
    <row r="115" ht="19.5" customHeight="1" spans="1:14">
      <c r="A115" s="15">
        <v>41053900</v>
      </c>
      <c r="B115" s="16" t="s">
        <v>118</v>
      </c>
      <c r="C115" s="17">
        <f t="shared" si="88"/>
        <v>1321199</v>
      </c>
      <c r="D115" s="17">
        <v>543544</v>
      </c>
      <c r="E115" s="17">
        <v>777655</v>
      </c>
      <c r="F115" s="17">
        <v>0</v>
      </c>
      <c r="G115" s="19">
        <f t="shared" si="102"/>
        <v>7858</v>
      </c>
      <c r="H115" s="29">
        <v>7858</v>
      </c>
      <c r="I115" s="29">
        <v>0</v>
      </c>
      <c r="J115" s="38"/>
      <c r="K115" s="19">
        <f t="shared" si="103"/>
        <v>1329057</v>
      </c>
      <c r="L115" s="19">
        <f t="shared" si="66"/>
        <v>551402</v>
      </c>
      <c r="M115" s="19">
        <f t="shared" si="67"/>
        <v>777655</v>
      </c>
      <c r="N115" s="19">
        <f t="shared" si="68"/>
        <v>0</v>
      </c>
    </row>
    <row r="116" ht="67.5" hidden="1" customHeight="1" spans="1:14">
      <c r="A116" s="15">
        <v>41055000</v>
      </c>
      <c r="B116" s="16" t="s">
        <v>119</v>
      </c>
      <c r="C116" s="17">
        <f t="shared" si="88"/>
        <v>40000</v>
      </c>
      <c r="D116" s="17">
        <v>40000</v>
      </c>
      <c r="E116" s="17">
        <v>0</v>
      </c>
      <c r="F116" s="17">
        <v>0</v>
      </c>
      <c r="G116" s="27">
        <f t="shared" si="76"/>
        <v>0</v>
      </c>
      <c r="H116" s="30">
        <v>0</v>
      </c>
      <c r="I116" s="30"/>
      <c r="J116" s="30"/>
      <c r="K116" s="19">
        <f t="shared" si="65"/>
        <v>40000</v>
      </c>
      <c r="L116" s="19">
        <f t="shared" si="66"/>
        <v>40000</v>
      </c>
      <c r="M116" s="19">
        <f t="shared" si="67"/>
        <v>0</v>
      </c>
      <c r="N116" s="19">
        <f t="shared" si="68"/>
        <v>0</v>
      </c>
    </row>
    <row r="117" ht="19.5" customHeight="1" spans="1:14">
      <c r="A117" s="31" t="s">
        <v>120</v>
      </c>
      <c r="B117" s="13" t="s">
        <v>121</v>
      </c>
      <c r="C117" s="14">
        <f>C103+C104</f>
        <v>359645271</v>
      </c>
      <c r="D117" s="14">
        <f t="shared" ref="D117:N117" si="107">D103+D104</f>
        <v>344113942</v>
      </c>
      <c r="E117" s="14">
        <f t="shared" si="107"/>
        <v>15547929</v>
      </c>
      <c r="F117" s="14">
        <f t="shared" si="107"/>
        <v>2189884</v>
      </c>
      <c r="G117" s="14">
        <f t="shared" si="107"/>
        <v>2431858</v>
      </c>
      <c r="H117" s="14">
        <f t="shared" si="107"/>
        <v>2388658</v>
      </c>
      <c r="I117" s="14">
        <f t="shared" si="107"/>
        <v>43200</v>
      </c>
      <c r="J117" s="14">
        <f t="shared" si="107"/>
        <v>43200</v>
      </c>
      <c r="K117" s="14">
        <f t="shared" si="107"/>
        <v>362093729</v>
      </c>
      <c r="L117" s="14">
        <f t="shared" si="107"/>
        <v>346502600</v>
      </c>
      <c r="M117" s="14">
        <f t="shared" si="107"/>
        <v>15591129</v>
      </c>
      <c r="N117" s="14">
        <f t="shared" si="107"/>
        <v>2233084</v>
      </c>
    </row>
    <row r="119" ht="15.75" spans="1:9">
      <c r="A119" s="32" t="s">
        <v>122</v>
      </c>
      <c r="B119" s="33"/>
      <c r="C119" s="34"/>
      <c r="D119" s="34"/>
      <c r="E119" s="33"/>
      <c r="F119" s="34"/>
      <c r="G119" s="34"/>
      <c r="H119" s="34"/>
      <c r="I119" s="32"/>
    </row>
    <row r="120" ht="15.75" spans="1:9">
      <c r="A120" s="32" t="s">
        <v>123</v>
      </c>
      <c r="B120" s="33"/>
      <c r="C120" s="34"/>
      <c r="D120" s="34"/>
      <c r="E120" s="33"/>
      <c r="F120" s="34"/>
      <c r="G120" s="34"/>
      <c r="H120" s="32" t="s">
        <v>124</v>
      </c>
      <c r="I120" s="39"/>
    </row>
    <row r="121" ht="15.75" spans="1:9">
      <c r="A121" s="32"/>
      <c r="B121" s="33"/>
      <c r="C121" s="34"/>
      <c r="D121" s="34"/>
      <c r="E121" s="33"/>
      <c r="F121" s="34"/>
      <c r="G121" s="34"/>
      <c r="H121" s="34"/>
      <c r="I121" s="39"/>
    </row>
    <row r="122" ht="52.5" customHeight="1" spans="1:9">
      <c r="A122" s="35" t="s">
        <v>125</v>
      </c>
      <c r="B122" s="35"/>
      <c r="C122" s="35"/>
      <c r="D122" s="35"/>
      <c r="E122" s="36"/>
      <c r="F122" s="36"/>
      <c r="G122" s="36"/>
      <c r="H122" s="36" t="s">
        <v>126</v>
      </c>
      <c r="I122" s="36"/>
    </row>
  </sheetData>
  <autoFilter xmlns:etc="http://www.wps.cn/officeDocument/2017/etCustomData" ref="A14:N117" etc:filterBottomFollowUsedRange="0">
    <extLst/>
  </autoFilter>
  <mergeCells count="22">
    <mergeCell ref="A6:J6"/>
    <mergeCell ref="C10:F10"/>
    <mergeCell ref="G10:J10"/>
    <mergeCell ref="K10:N10"/>
    <mergeCell ref="E11:F11"/>
    <mergeCell ref="I11:J11"/>
    <mergeCell ref="M11:N11"/>
    <mergeCell ref="A122:D122"/>
    <mergeCell ref="A11:A13"/>
    <mergeCell ref="B11:B13"/>
    <mergeCell ref="C11:C13"/>
    <mergeCell ref="D11:D13"/>
    <mergeCell ref="E12:E13"/>
    <mergeCell ref="F12:F13"/>
    <mergeCell ref="G11:G13"/>
    <mergeCell ref="H11:H13"/>
    <mergeCell ref="I12:I13"/>
    <mergeCell ref="J12:J13"/>
    <mergeCell ref="K11:K13"/>
    <mergeCell ref="L11:L13"/>
    <mergeCell ref="M12:M13"/>
    <mergeCell ref="N12:N13"/>
  </mergeCells>
  <pageMargins left="0.78740157480315" right="0.78740157480315" top="1.18110236220472" bottom="0.3937007874015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dcterms:created xsi:type="dcterms:W3CDTF">2022-11-18T12:32:00Z</dcterms:created>
  <cp:lastPrinted>2024-08-08T10:40:00Z</cp:lastPrinted>
  <dcterms:modified xsi:type="dcterms:W3CDTF">2024-09-11T12:02:17Z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1949DF1BCA764A08930570992EDD1F0E_12</vt:lpwstr>
  </property>
  <property fmtid="{D5CDD505-2E9C-101B-9397-08002B2CF9AE}" pid="3" name="KSOProductBuildVer">
    <vt:lpwstr>1049-12.2.0.17545</vt:lpwstr>
  </property>
</Properties>
</file>